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<sst xmlns="http://schemas.openxmlformats.org/spreadsheetml/2006/main" count="93" uniqueCount="57">
  <si>
    <t>Total Statistics</t>
  </si>
  <si>
    <t>Total Profit</t>
  </si>
  <si>
    <t>Portfolio Size</t>
  </si>
  <si>
    <t>Total Gains</t>
  </si>
  <si>
    <t>Total Losses</t>
  </si>
  <si>
    <t>Total Losers</t>
  </si>
  <si>
    <t>Suggestion Per Trade (Options)</t>
  </si>
  <si>
    <t>Suggestion Per Trade (Stocks)</t>
  </si>
  <si>
    <t>Total Winners</t>
  </si>
  <si>
    <t>High RIsk</t>
  </si>
  <si>
    <t>Total Win Rate</t>
  </si>
  <si>
    <t>Med Risk</t>
  </si>
  <si>
    <t>Total Trades</t>
  </si>
  <si>
    <t>Low Risk</t>
  </si>
  <si>
    <t>Options Trade History</t>
  </si>
  <si>
    <t>Stock Trade History</t>
  </si>
  <si>
    <t>Statistics</t>
  </si>
  <si>
    <t>Sort</t>
  </si>
  <si>
    <t>Step 1: Right Click "B" Column Box</t>
  </si>
  <si>
    <t>Step 1: Right Click "R" Column Box</t>
  </si>
  <si>
    <t>Average Equity</t>
  </si>
  <si>
    <t>Winning Rate</t>
  </si>
  <si>
    <t>Step 2: "Sort Sheet Z --&gt; A"</t>
  </si>
  <si>
    <t>Gains</t>
  </si>
  <si>
    <t>New Trade</t>
  </si>
  <si>
    <t>Always Insert Below (Row 21)</t>
  </si>
  <si>
    <t>Losses</t>
  </si>
  <si>
    <t>Winners</t>
  </si>
  <si>
    <t>Legend</t>
  </si>
  <si>
    <t>Profit</t>
  </si>
  <si>
    <t>Losers</t>
  </si>
  <si>
    <t>Grey</t>
  </si>
  <si>
    <t>Do Not Edit</t>
  </si>
  <si>
    <t>Average ROI</t>
  </si>
  <si>
    <t>Avg ROI Loss</t>
  </si>
  <si>
    <t>White</t>
  </si>
  <si>
    <t>Plug In Data</t>
  </si>
  <si>
    <t>*Freeze</t>
  </si>
  <si>
    <t>Date</t>
  </si>
  <si>
    <t>Symbol</t>
  </si>
  <si>
    <t>Type</t>
  </si>
  <si>
    <t>Postion</t>
  </si>
  <si>
    <t>Qty</t>
  </si>
  <si>
    <t>Equity</t>
  </si>
  <si>
    <t>Exp</t>
  </si>
  <si>
    <t>Strike</t>
  </si>
  <si>
    <t>Entry</t>
  </si>
  <si>
    <t>Exit</t>
  </si>
  <si>
    <t>Profit/Loss</t>
  </si>
  <si>
    <t>%</t>
  </si>
  <si>
    <t>XYZ</t>
  </si>
  <si>
    <t>Options</t>
  </si>
  <si>
    <t>Call</t>
  </si>
  <si>
    <t>Stock</t>
  </si>
  <si>
    <t>Long</t>
  </si>
  <si>
    <t>ABC</t>
  </si>
  <si>
    <t>Put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</si>
</sst>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&quot;$&quot;#,##0"/>
    <numFmt numFmtId="165" formatCode="&quot;$&quot;#,##0.00"/>
    <numFmt numFmtId="166" formatCode="m/d/yyyy"/>
    <numFmt numFmtId="167" formatCode="m/d"/>
    <numFmt numFmtId="168" formatCode="mm/dd"/>
    <numFmt numFmtId="169" formatCode="&quot;$&quot;#,##0.0000"/>
    <numFmt numFmtId="170" formatCode="mm/dd/yyyy"/>
  </numFmts>
  <fonts count="22">
    <font>
      <sz val="10.0"/>
      <color rgb="FF000000"/>
      <name val="Arial"/>
    </font>
    <font>
      <b/>
      <sz val="12.0"/>
      <color rgb="FF000000"/>
      <name val="Arial"/>
    </font>
    <font>
      <b/>
      <sz val="11.0"/>
      <color theme="1"/>
      <name val="Arial"/>
    </font>
    <font/>
    <font>
      <b/>
      <sz val="10.0"/>
      <color rgb="FF000000"/>
      <name val="Arial"/>
    </font>
    <font>
      <b/>
      <color theme="1"/>
      <name val="Arial"/>
    </font>
    <font>
      <b/>
      <sz val="12.0"/>
      <color rgb="FF000000"/>
    </font>
    <font>
      <sz val="12.0"/>
      <color rgb="FF000000"/>
    </font>
    <font>
      <b/>
    </font>
    <font>
      <b/>
      <sz val="10.0"/>
      <color rgb="FFB7B7B7"/>
      <name val="Arial"/>
    </font>
    <font>
      <sz val="10.0"/>
      <color rgb="FFB7B7B7"/>
      <name val="Arial"/>
    </font>
    <font>
      <color rgb="FFB7B7B7"/>
      <name val="Arial"/>
    </font>
    <font>
      <b/>
      <sz val="10.0"/>
      <color rgb="FF38761D"/>
      <name val="Arial"/>
    </font>
    <font>
      <b/>
      <sz val="10.0"/>
      <color rgb="FF990000"/>
      <name val="Arial"/>
    </font>
    <font>
      <b/>
      <color rgb="FF990000"/>
      <name val="Arial"/>
    </font>
    <font>
      <sz val="8.0"/>
      <color rgb="FFCCCCCC"/>
      <name val="Arial"/>
    </font>
    <font>
      <color theme="1"/>
      <name val="Arial"/>
    </font>
    <font>
      <name val="Arial"/>
    </font>
    <font>
      <color rgb="FF38761D"/>
      <name val="Arial"/>
    </font>
    <font>
      <color rgb="FF990000"/>
      <name val="Arial"/>
    </font>
    <font>
      <color rgb="FFCC0000"/>
      <name val="Arial"/>
    </font>
    <font>
      <color rgb="FF000000"/>
      <name val="Arial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3D85C6"/>
        <bgColor rgb="FF3D85C6"/>
      </patternFill>
    </fill>
    <fill>
      <patternFill patternType="solid">
        <fgColor rgb="FFA4C2F4"/>
        <bgColor rgb="FFA4C2F4"/>
      </patternFill>
    </fill>
    <fill>
      <patternFill patternType="solid">
        <fgColor rgb="FFF3F3F3"/>
        <bgColor rgb="FFF3F3F3"/>
      </patternFill>
    </fill>
    <fill>
      <patternFill patternType="solid">
        <fgColor rgb="FFB7B7B7"/>
        <bgColor rgb="FFB7B7B7"/>
      </patternFill>
    </fill>
  </fills>
  <borders count="12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15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center"/>
    </xf>
    <xf borderId="0" fillId="2" fontId="1" numFmtId="164" xfId="0" applyAlignment="1" applyFont="1" applyNumberFormat="1">
      <alignment horizontal="center" readingOrder="0" vertical="center"/>
    </xf>
    <xf borderId="0" fillId="2" fontId="1" numFmtId="165" xfId="0" applyAlignment="1" applyFont="1" applyNumberFormat="1">
      <alignment horizontal="center" readingOrder="0" vertical="center"/>
    </xf>
    <xf borderId="1" fillId="3" fontId="2" numFmtId="0" xfId="0" applyAlignment="1" applyBorder="1" applyFill="1" applyFont="1">
      <alignment horizontal="center" readingOrder="0" vertical="center"/>
    </xf>
    <xf borderId="2" fillId="0" fontId="3" numFmtId="0" xfId="0" applyBorder="1" applyFont="1"/>
    <xf borderId="3" fillId="0" fontId="3" numFmtId="0" xfId="0" applyBorder="1" applyFont="1"/>
    <xf borderId="4" fillId="4" fontId="4" numFmtId="0" xfId="0" applyAlignment="1" applyBorder="1" applyFill="1" applyFont="1">
      <alignment horizontal="center" readingOrder="0" vertical="center"/>
    </xf>
    <xf borderId="0" fillId="0" fontId="5" numFmtId="164" xfId="0" applyAlignment="1" applyFont="1" applyNumberFormat="1">
      <alignment horizontal="right"/>
    </xf>
    <xf borderId="5" fillId="0" fontId="3" numFmtId="0" xfId="0" applyBorder="1" applyFont="1"/>
    <xf borderId="0" fillId="2" fontId="6" numFmtId="0" xfId="0" applyAlignment="1" applyFont="1">
      <alignment horizontal="center" readingOrder="0" vertical="center"/>
    </xf>
    <xf borderId="6" fillId="3" fontId="5" numFmtId="0" xfId="0" applyAlignment="1" applyBorder="1" applyFont="1">
      <alignment horizontal="center" readingOrder="0"/>
    </xf>
    <xf borderId="7" fillId="0" fontId="3" numFmtId="0" xfId="0" applyBorder="1" applyFont="1"/>
    <xf borderId="8" fillId="0" fontId="3" numFmtId="0" xfId="0" applyBorder="1" applyFont="1"/>
    <xf borderId="0" fillId="2" fontId="7" numFmtId="0" xfId="0" applyAlignment="1" applyFont="1">
      <alignment horizontal="center" readingOrder="0" vertical="center"/>
    </xf>
    <xf borderId="6" fillId="0" fontId="5" numFmtId="165" xfId="0" applyAlignment="1" applyBorder="1" applyFont="1" applyNumberFormat="1">
      <alignment horizontal="center" readingOrder="0"/>
    </xf>
    <xf borderId="0" fillId="2" fontId="8" numFmtId="0" xfId="0" applyAlignment="1" applyFont="1">
      <alignment horizontal="center" readingOrder="0"/>
    </xf>
    <xf borderId="0" fillId="2" fontId="8" numFmtId="165" xfId="0" applyAlignment="1" applyFont="1" applyNumberFormat="1">
      <alignment horizontal="center" readingOrder="0"/>
    </xf>
    <xf borderId="0" fillId="0" fontId="5" numFmtId="0" xfId="0" applyAlignment="1" applyFont="1">
      <alignment horizontal="right"/>
    </xf>
    <xf borderId="1" fillId="3" fontId="5" numFmtId="0" xfId="0" applyAlignment="1" applyBorder="1" applyFont="1">
      <alignment horizontal="center" readingOrder="0"/>
    </xf>
    <xf borderId="4" fillId="4" fontId="8" numFmtId="0" xfId="0" applyAlignment="1" applyBorder="1" applyFont="1">
      <alignment horizontal="center" readingOrder="0"/>
    </xf>
    <xf borderId="0" fillId="0" fontId="5" numFmtId="165" xfId="0" applyAlignment="1" applyFont="1" applyNumberFormat="1">
      <alignment horizontal="center" readingOrder="0"/>
    </xf>
    <xf borderId="4" fillId="4" fontId="4" numFmtId="164" xfId="0" applyAlignment="1" applyBorder="1" applyFont="1" applyNumberFormat="1">
      <alignment horizontal="center" readingOrder="0" vertical="center"/>
    </xf>
    <xf borderId="0" fillId="0" fontId="5" numFmtId="10" xfId="0" applyAlignment="1" applyFont="1" applyNumberFormat="1">
      <alignment horizontal="right"/>
    </xf>
    <xf borderId="9" fillId="4" fontId="8" numFmtId="0" xfId="0" applyAlignment="1" applyBorder="1" applyFont="1">
      <alignment horizontal="center" readingOrder="0"/>
    </xf>
    <xf borderId="10" fillId="0" fontId="5" numFmtId="0" xfId="0" applyAlignment="1" applyBorder="1" applyFont="1">
      <alignment horizontal="right"/>
    </xf>
    <xf borderId="11" fillId="0" fontId="3" numFmtId="0" xfId="0" applyBorder="1" applyFont="1"/>
    <xf borderId="9" fillId="4" fontId="5" numFmtId="0" xfId="0" applyAlignment="1" applyBorder="1" applyFont="1">
      <alignment horizontal="center" readingOrder="0"/>
    </xf>
    <xf borderId="10" fillId="0" fontId="5" numFmtId="165" xfId="0" applyAlignment="1" applyBorder="1" applyFont="1" applyNumberFormat="1">
      <alignment horizontal="center" readingOrder="0"/>
    </xf>
    <xf borderId="1" fillId="3" fontId="1" numFmtId="0" xfId="0" applyAlignment="1" applyBorder="1" applyFont="1">
      <alignment horizontal="center" readingOrder="0" vertical="center"/>
    </xf>
    <xf borderId="0" fillId="2" fontId="4" numFmtId="0" xfId="0" applyAlignment="1" applyFont="1">
      <alignment horizontal="center" readingOrder="0" vertical="center"/>
    </xf>
    <xf borderId="4" fillId="5" fontId="4" numFmtId="0" xfId="0" applyAlignment="1" applyBorder="1" applyFill="1" applyFont="1">
      <alignment horizontal="center" readingOrder="0" vertical="center"/>
    </xf>
    <xf borderId="0" fillId="5" fontId="4" numFmtId="0" xfId="0" applyAlignment="1" applyFont="1">
      <alignment horizontal="center" readingOrder="0" vertical="center"/>
    </xf>
    <xf borderId="0" fillId="5" fontId="4" numFmtId="164" xfId="0" applyAlignment="1" applyFont="1" applyNumberFormat="1">
      <alignment horizontal="center" readingOrder="0" vertical="center"/>
    </xf>
    <xf borderId="0" fillId="5" fontId="0" numFmtId="0" xfId="0" applyAlignment="1" applyFont="1">
      <alignment horizontal="center" readingOrder="0" vertical="center"/>
    </xf>
    <xf borderId="5" fillId="5" fontId="0" numFmtId="0" xfId="0" applyAlignment="1" applyBorder="1" applyFont="1">
      <alignment horizontal="center" readingOrder="0" vertical="center"/>
    </xf>
    <xf borderId="0" fillId="5" fontId="4" numFmtId="165" xfId="0" applyAlignment="1" applyFont="1" applyNumberFormat="1">
      <alignment horizontal="center" readingOrder="0" vertical="center"/>
    </xf>
    <xf borderId="4" fillId="6" fontId="4" numFmtId="0" xfId="0" applyAlignment="1" applyBorder="1" applyFill="1" applyFont="1">
      <alignment horizontal="center" readingOrder="0" vertical="center"/>
    </xf>
    <xf borderId="0" fillId="2" fontId="0" numFmtId="0" xfId="0" applyAlignment="1" applyFont="1">
      <alignment horizontal="center" readingOrder="0" vertical="center"/>
    </xf>
    <xf borderId="0" fillId="2" fontId="9" numFmtId="0" xfId="0" applyAlignment="1" applyFont="1">
      <alignment horizontal="right" readingOrder="0" vertical="center"/>
    </xf>
    <xf borderId="0" fillId="2" fontId="10" numFmtId="0" xfId="0" applyAlignment="1" applyFont="1">
      <alignment horizontal="left" readingOrder="0" vertical="center"/>
    </xf>
    <xf borderId="4" fillId="2" fontId="4" numFmtId="0" xfId="0" applyAlignment="1" applyBorder="1" applyFont="1">
      <alignment horizontal="center" readingOrder="0" vertical="center"/>
    </xf>
    <xf borderId="0" fillId="2" fontId="4" numFmtId="164" xfId="0" applyAlignment="1" applyFont="1" applyNumberFormat="1">
      <alignment horizontal="center" readingOrder="0" vertical="center"/>
    </xf>
    <xf borderId="0" fillId="2" fontId="4" numFmtId="10" xfId="0" applyAlignment="1" applyFont="1" applyNumberFormat="1">
      <alignment horizontal="center" readingOrder="0" vertical="center"/>
    </xf>
    <xf borderId="0" fillId="0" fontId="11" numFmtId="0" xfId="0" applyFont="1"/>
    <xf borderId="0" fillId="2" fontId="4" numFmtId="165" xfId="0" applyAlignment="1" applyFont="1" applyNumberFormat="1">
      <alignment horizontal="center" readingOrder="0" vertical="center"/>
    </xf>
    <xf borderId="0" fillId="2" fontId="12" numFmtId="164" xfId="0" applyAlignment="1" applyFont="1" applyNumberFormat="1">
      <alignment horizontal="center" readingOrder="0" vertical="center"/>
    </xf>
    <xf borderId="0" fillId="0" fontId="5" numFmtId="164" xfId="0" applyAlignment="1" applyFont="1" applyNumberFormat="1">
      <alignment horizontal="center" readingOrder="0"/>
    </xf>
    <xf borderId="0" fillId="2" fontId="10" numFmtId="0" xfId="0" applyAlignment="1" applyFont="1">
      <alignment horizontal="center" readingOrder="0" vertical="center"/>
    </xf>
    <xf borderId="0" fillId="0" fontId="5" numFmtId="165" xfId="0" applyAlignment="1" applyFont="1" applyNumberFormat="1">
      <alignment horizontal="center" readingOrder="0"/>
    </xf>
    <xf borderId="0" fillId="2" fontId="13" numFmtId="164" xfId="0" applyAlignment="1" applyFont="1" applyNumberFormat="1">
      <alignment horizontal="center" readingOrder="0" vertical="center"/>
    </xf>
    <xf borderId="0" fillId="2" fontId="12" numFmtId="0" xfId="0" applyAlignment="1" applyFont="1">
      <alignment horizontal="center" readingOrder="0" vertical="center"/>
    </xf>
    <xf borderId="10" fillId="2" fontId="4" numFmtId="0" xfId="0" applyAlignment="1" applyBorder="1" applyFont="1">
      <alignment horizontal="center" readingOrder="0" vertical="center"/>
    </xf>
    <xf borderId="10" fillId="0" fontId="3" numFmtId="0" xfId="0" applyBorder="1" applyFont="1"/>
    <xf borderId="5" fillId="2" fontId="0" numFmtId="0" xfId="0" applyAlignment="1" applyBorder="1" applyFont="1">
      <alignment horizontal="center" readingOrder="0" vertical="center"/>
    </xf>
    <xf borderId="0" fillId="0" fontId="14" numFmtId="0" xfId="0" applyAlignment="1" applyFont="1">
      <alignment horizontal="center"/>
    </xf>
    <xf borderId="0" fillId="5" fontId="0" numFmtId="0" xfId="0" applyAlignment="1" applyFont="1">
      <alignment horizontal="right" readingOrder="0" vertical="center"/>
    </xf>
    <xf borderId="0" fillId="2" fontId="12" numFmtId="10" xfId="0" applyAlignment="1" applyFont="1" applyNumberFormat="1">
      <alignment horizontal="center" readingOrder="0" vertical="center"/>
    </xf>
    <xf borderId="0" fillId="2" fontId="13" numFmtId="10" xfId="0" applyAlignment="1" applyFont="1" applyNumberFormat="1">
      <alignment horizontal="center" readingOrder="0" vertical="center"/>
    </xf>
    <xf borderId="0" fillId="2" fontId="0" numFmtId="0" xfId="0" applyAlignment="1" applyFont="1">
      <alignment horizontal="right" readingOrder="0" vertical="center"/>
    </xf>
    <xf borderId="4" fillId="5" fontId="1" numFmtId="0" xfId="0" applyAlignment="1" applyBorder="1" applyFont="1">
      <alignment horizontal="center" readingOrder="0" vertical="center"/>
    </xf>
    <xf borderId="0" fillId="5" fontId="1" numFmtId="0" xfId="0" applyAlignment="1" applyFont="1">
      <alignment horizontal="center" readingOrder="0" vertical="center"/>
    </xf>
    <xf borderId="0" fillId="5" fontId="1" numFmtId="164" xfId="0" applyAlignment="1" applyFont="1" applyNumberFormat="1">
      <alignment horizontal="center" readingOrder="0" vertical="center"/>
    </xf>
    <xf borderId="5" fillId="5" fontId="1" numFmtId="0" xfId="0" applyAlignment="1" applyBorder="1" applyFont="1">
      <alignment horizontal="center" readingOrder="0" vertical="center"/>
    </xf>
    <xf borderId="0" fillId="5" fontId="1" numFmtId="165" xfId="0" applyAlignment="1" applyFont="1" applyNumberFormat="1">
      <alignment horizontal="center" readingOrder="0" vertical="center"/>
    </xf>
    <xf borderId="0" fillId="2" fontId="15" numFmtId="0" xfId="0" applyAlignment="1" applyFont="1">
      <alignment horizontal="center" readingOrder="0" vertical="center"/>
    </xf>
    <xf borderId="4" fillId="4" fontId="6" numFmtId="0" xfId="0" applyAlignment="1" applyBorder="1" applyFont="1">
      <alignment horizontal="center" readingOrder="0" vertical="center"/>
    </xf>
    <xf borderId="0" fillId="4" fontId="6" numFmtId="0" xfId="0" applyAlignment="1" applyFont="1">
      <alignment horizontal="center" readingOrder="0" vertical="center"/>
    </xf>
    <xf borderId="0" fillId="4" fontId="6" numFmtId="164" xfId="0" applyAlignment="1" applyFont="1" applyNumberFormat="1">
      <alignment horizontal="center" readingOrder="0" vertical="center"/>
    </xf>
    <xf borderId="5" fillId="4" fontId="6" numFmtId="0" xfId="0" applyAlignment="1" applyBorder="1" applyFont="1">
      <alignment horizontal="center" readingOrder="0" vertical="center"/>
    </xf>
    <xf borderId="0" fillId="4" fontId="6" numFmtId="165" xfId="0" applyAlignment="1" applyFont="1" applyNumberFormat="1">
      <alignment horizontal="center" readingOrder="0" vertical="center"/>
    </xf>
    <xf borderId="0" fillId="0" fontId="16" numFmtId="166" xfId="0" applyAlignment="1" applyFont="1" applyNumberFormat="1">
      <alignment horizontal="center" readingOrder="0"/>
    </xf>
    <xf borderId="4" fillId="0" fontId="17" numFmtId="166" xfId="0" applyAlignment="1" applyBorder="1" applyFont="1" applyNumberFormat="1">
      <alignment horizontal="center" readingOrder="0" vertical="bottom"/>
    </xf>
    <xf borderId="0" fillId="0" fontId="17" numFmtId="0" xfId="0" applyAlignment="1" applyFont="1">
      <alignment horizontal="center" vertical="bottom"/>
    </xf>
    <xf borderId="0" fillId="5" fontId="17" numFmtId="0" xfId="0" applyAlignment="1" applyFont="1">
      <alignment horizontal="center" vertical="bottom"/>
    </xf>
    <xf borderId="0" fillId="0" fontId="18" numFmtId="0" xfId="0" applyAlignment="1" applyFont="1">
      <alignment horizontal="center" vertical="bottom"/>
    </xf>
    <xf borderId="0" fillId="5" fontId="16" numFmtId="164" xfId="0" applyAlignment="1" applyFont="1" applyNumberFormat="1">
      <alignment horizontal="center" vertical="bottom"/>
    </xf>
    <xf borderId="0" fillId="0" fontId="17" numFmtId="167" xfId="0" applyAlignment="1" applyFont="1" applyNumberFormat="1">
      <alignment horizontal="center" vertical="bottom"/>
    </xf>
    <xf borderId="0" fillId="0" fontId="17" numFmtId="165" xfId="0" applyAlignment="1" applyFont="1" applyNumberFormat="1">
      <alignment horizontal="center" vertical="bottom"/>
    </xf>
    <xf borderId="0" fillId="0" fontId="17" numFmtId="165" xfId="0" applyAlignment="1" applyFont="1" applyNumberFormat="1">
      <alignment horizontal="center" readingOrder="0" vertical="bottom"/>
    </xf>
    <xf borderId="0" fillId="2" fontId="18" numFmtId="165" xfId="0" applyAlignment="1" applyFont="1" applyNumberFormat="1">
      <alignment horizontal="center" vertical="bottom"/>
    </xf>
    <xf borderId="5" fillId="2" fontId="18" numFmtId="10" xfId="0" applyAlignment="1" applyBorder="1" applyFont="1" applyNumberFormat="1">
      <alignment horizontal="center" vertical="bottom"/>
    </xf>
    <xf borderId="0" fillId="0" fontId="5" numFmtId="0" xfId="0" applyAlignment="1" applyFont="1">
      <alignment horizontal="center" readingOrder="0"/>
    </xf>
    <xf borderId="4" fillId="0" fontId="17" numFmtId="166" xfId="0" applyAlignment="1" applyBorder="1" applyFont="1" applyNumberFormat="1">
      <alignment horizontal="center" readingOrder="0"/>
    </xf>
    <xf borderId="0" fillId="0" fontId="17" numFmtId="0" xfId="0" applyAlignment="1" applyFont="1">
      <alignment horizontal="center" readingOrder="0"/>
    </xf>
    <xf borderId="0" fillId="5" fontId="17" numFmtId="0" xfId="0" applyAlignment="1" applyFont="1">
      <alignment horizontal="center" readingOrder="0"/>
    </xf>
    <xf borderId="0" fillId="0" fontId="18" numFmtId="0" xfId="0" applyAlignment="1" applyFont="1">
      <alignment horizontal="center" readingOrder="0"/>
    </xf>
    <xf borderId="0" fillId="5" fontId="16" numFmtId="165" xfId="0" applyAlignment="1" applyFont="1" applyNumberFormat="1">
      <alignment horizontal="center"/>
    </xf>
    <xf borderId="0" fillId="0" fontId="17" numFmtId="165" xfId="0" applyAlignment="1" applyFont="1" applyNumberFormat="1">
      <alignment horizontal="center" readingOrder="0"/>
    </xf>
    <xf borderId="0" fillId="0" fontId="3" numFmtId="165" xfId="0" applyAlignment="1" applyFont="1" applyNumberFormat="1">
      <alignment horizontal="center" readingOrder="0"/>
    </xf>
    <xf borderId="0" fillId="5" fontId="16" numFmtId="165" xfId="0" applyAlignment="1" applyFont="1" applyNumberFormat="1">
      <alignment horizontal="center" readingOrder="0"/>
    </xf>
    <xf borderId="0" fillId="5" fontId="16" numFmtId="10" xfId="0" applyAlignment="1" applyFont="1" applyNumberFormat="1">
      <alignment horizontal="center" readingOrder="0"/>
    </xf>
    <xf borderId="0" fillId="2" fontId="18" numFmtId="165" xfId="0" applyAlignment="1" applyFont="1" applyNumberFormat="1">
      <alignment horizontal="center"/>
    </xf>
    <xf borderId="5" fillId="2" fontId="18" numFmtId="10" xfId="0" applyAlignment="1" applyBorder="1" applyFont="1" applyNumberFormat="1">
      <alignment horizontal="center"/>
    </xf>
    <xf borderId="0" fillId="5" fontId="17" numFmtId="0" xfId="0" applyAlignment="1" applyFont="1">
      <alignment horizontal="center"/>
    </xf>
    <xf borderId="0" fillId="5" fontId="16" numFmtId="164" xfId="0" applyAlignment="1" applyFont="1" applyNumberFormat="1">
      <alignment horizontal="center"/>
    </xf>
    <xf borderId="0" fillId="0" fontId="17" numFmtId="167" xfId="0" applyAlignment="1" applyFont="1" applyNumberFormat="1">
      <alignment horizontal="center" readingOrder="0"/>
    </xf>
    <xf borderId="0" fillId="5" fontId="18" numFmtId="165" xfId="0" applyAlignment="1" applyFont="1" applyNumberFormat="1">
      <alignment horizontal="center"/>
    </xf>
    <xf borderId="5" fillId="5" fontId="18" numFmtId="10" xfId="0" applyAlignment="1" applyBorder="1" applyFont="1" applyNumberFormat="1">
      <alignment horizontal="center"/>
    </xf>
    <xf borderId="4" fillId="0" fontId="16" numFmtId="166" xfId="0" applyAlignment="1" applyBorder="1" applyFont="1" applyNumberFormat="1">
      <alignment horizontal="center" readingOrder="0"/>
    </xf>
    <xf borderId="0" fillId="0" fontId="16" numFmtId="0" xfId="0" applyAlignment="1" applyFont="1">
      <alignment horizontal="center" readingOrder="0"/>
    </xf>
    <xf borderId="0" fillId="5" fontId="16" numFmtId="0" xfId="0" applyAlignment="1" applyFont="1">
      <alignment horizontal="center" readingOrder="0"/>
    </xf>
    <xf borderId="0" fillId="0" fontId="16" numFmtId="165" xfId="0" applyAlignment="1" applyFont="1" applyNumberFormat="1">
      <alignment horizontal="center" readingOrder="0"/>
    </xf>
    <xf borderId="0" fillId="0" fontId="18" numFmtId="0" xfId="0" applyAlignment="1" applyFont="1">
      <alignment horizontal="center"/>
    </xf>
    <xf borderId="0" fillId="5" fontId="17" numFmtId="164" xfId="0" applyAlignment="1" applyFont="1" applyNumberFormat="1">
      <alignment horizontal="center"/>
    </xf>
    <xf borderId="0" fillId="5" fontId="17" numFmtId="165" xfId="0" applyAlignment="1" applyFont="1" applyNumberFormat="1">
      <alignment horizontal="center"/>
    </xf>
    <xf borderId="0" fillId="5" fontId="17" numFmtId="165" xfId="0" applyAlignment="1" applyFont="1" applyNumberFormat="1">
      <alignment horizontal="center" readingOrder="0"/>
    </xf>
    <xf borderId="0" fillId="5" fontId="3" numFmtId="10" xfId="0" applyAlignment="1" applyFont="1" applyNumberFormat="1">
      <alignment horizontal="center" readingOrder="0"/>
    </xf>
    <xf borderId="4" fillId="0" fontId="17" numFmtId="166" xfId="0" applyAlignment="1" applyBorder="1" applyFont="1" applyNumberFormat="1">
      <alignment horizontal="center" vertical="bottom"/>
    </xf>
    <xf borderId="0" fillId="5" fontId="17" numFmtId="164" xfId="0" applyAlignment="1" applyFont="1" applyNumberFormat="1">
      <alignment horizontal="center" vertical="bottom"/>
    </xf>
    <xf borderId="0" fillId="5" fontId="16" numFmtId="0" xfId="0" applyAlignment="1" applyFont="1">
      <alignment horizontal="center"/>
    </xf>
    <xf borderId="0" fillId="0" fontId="16" numFmtId="167" xfId="0" applyAlignment="1" applyFont="1" applyNumberFormat="1">
      <alignment horizontal="center" readingOrder="0"/>
    </xf>
    <xf borderId="0" fillId="0" fontId="19" numFmtId="0" xfId="0" applyAlignment="1" applyFont="1">
      <alignment horizontal="center" readingOrder="0"/>
    </xf>
    <xf borderId="0" fillId="0" fontId="16" numFmtId="168" xfId="0" applyAlignment="1" applyFont="1" applyNumberFormat="1">
      <alignment horizontal="center" readingOrder="0"/>
    </xf>
    <xf borderId="0" fillId="0" fontId="16" numFmtId="169" xfId="0" applyAlignment="1" applyFont="1" applyNumberFormat="1">
      <alignment horizontal="center" readingOrder="0"/>
    </xf>
    <xf borderId="0" fillId="5" fontId="16" numFmtId="169" xfId="0" applyAlignment="1" applyFont="1" applyNumberFormat="1">
      <alignment horizontal="center" readingOrder="0"/>
    </xf>
    <xf borderId="0" fillId="0" fontId="16" numFmtId="170" xfId="0" applyAlignment="1" applyFont="1" applyNumberFormat="1">
      <alignment horizontal="center" readingOrder="0"/>
    </xf>
    <xf borderId="4" fillId="0" fontId="16" numFmtId="170" xfId="0" applyAlignment="1" applyBorder="1" applyFont="1" applyNumberFormat="1">
      <alignment horizontal="center" readingOrder="0"/>
    </xf>
    <xf borderId="0" fillId="0" fontId="16" numFmtId="0" xfId="0" applyAlignment="1" applyFont="1">
      <alignment horizontal="center"/>
    </xf>
    <xf borderId="0" fillId="0" fontId="16" numFmtId="170" xfId="0" applyAlignment="1" applyFont="1" applyNumberFormat="1">
      <alignment horizontal="center"/>
    </xf>
    <xf borderId="4" fillId="0" fontId="16" numFmtId="170" xfId="0" applyAlignment="1" applyBorder="1" applyFont="1" applyNumberFormat="1">
      <alignment horizontal="center"/>
    </xf>
    <xf borderId="0" fillId="0" fontId="16" numFmtId="167" xfId="0" applyAlignment="1" applyFont="1" applyNumberFormat="1">
      <alignment horizontal="center"/>
    </xf>
    <xf borderId="0" fillId="0" fontId="16" numFmtId="165" xfId="0" applyAlignment="1" applyFont="1" applyNumberFormat="1">
      <alignment horizontal="center"/>
    </xf>
    <xf borderId="0" fillId="0" fontId="20" numFmtId="0" xfId="0" applyAlignment="1" applyFont="1">
      <alignment horizontal="center"/>
    </xf>
    <xf borderId="0" fillId="0" fontId="16" numFmtId="170" xfId="0" applyAlignment="1" applyFont="1" applyNumberFormat="1">
      <alignment horizontal="center" vertical="bottom"/>
    </xf>
    <xf borderId="4" fillId="0" fontId="16" numFmtId="170" xfId="0" applyAlignment="1" applyBorder="1" applyFont="1" applyNumberFormat="1">
      <alignment horizontal="center" vertical="bottom"/>
    </xf>
    <xf borderId="0" fillId="0" fontId="16" numFmtId="170" xfId="0" applyAlignment="1" applyFont="1" applyNumberFormat="1">
      <alignment horizontal="center" readingOrder="0" vertical="center"/>
    </xf>
    <xf borderId="4" fillId="0" fontId="16" numFmtId="170" xfId="0" applyAlignment="1" applyBorder="1" applyFont="1" applyNumberFormat="1">
      <alignment horizontal="center" readingOrder="0" vertical="center"/>
    </xf>
    <xf borderId="0" fillId="0" fontId="16" numFmtId="0" xfId="0" applyAlignment="1" applyFont="1">
      <alignment horizontal="center" readingOrder="0" vertical="center"/>
    </xf>
    <xf borderId="0" fillId="0" fontId="20" numFmtId="0" xfId="0" applyAlignment="1" applyFont="1">
      <alignment horizontal="center" readingOrder="0" vertical="center"/>
    </xf>
    <xf borderId="0" fillId="0" fontId="16" numFmtId="167" xfId="0" applyAlignment="1" applyFont="1" applyNumberFormat="1">
      <alignment horizontal="center" readingOrder="0" vertical="center"/>
    </xf>
    <xf borderId="0" fillId="0" fontId="16" numFmtId="164" xfId="0" applyAlignment="1" applyFont="1" applyNumberFormat="1">
      <alignment horizontal="center" readingOrder="0" vertical="center"/>
    </xf>
    <xf borderId="0" fillId="0" fontId="16" numFmtId="165" xfId="0" applyAlignment="1" applyFont="1" applyNumberFormat="1">
      <alignment horizontal="center" readingOrder="0" vertical="center"/>
    </xf>
    <xf borderId="0" fillId="5" fontId="16" numFmtId="165" xfId="0" applyAlignment="1" applyFont="1" applyNumberFormat="1">
      <alignment horizontal="center" readingOrder="0" vertical="center"/>
    </xf>
    <xf borderId="0" fillId="0" fontId="18" numFmtId="0" xfId="0" applyAlignment="1" applyFont="1">
      <alignment horizontal="center" readingOrder="0" vertical="center"/>
    </xf>
    <xf borderId="0" fillId="0" fontId="16" numFmtId="0" xfId="0" applyAlignment="1" applyFont="1">
      <alignment horizontal="center"/>
    </xf>
    <xf borderId="0" fillId="5" fontId="16" numFmtId="164" xfId="0" applyAlignment="1" applyFont="1" applyNumberFormat="1">
      <alignment horizontal="center" readingOrder="0" vertical="center"/>
    </xf>
    <xf borderId="0" fillId="0" fontId="16" numFmtId="4" xfId="0" applyAlignment="1" applyFont="1" applyNumberFormat="1">
      <alignment horizontal="center" readingOrder="0" vertical="center"/>
    </xf>
    <xf borderId="0" fillId="2" fontId="21" numFmtId="165" xfId="0" applyAlignment="1" applyFont="1" applyNumberFormat="1">
      <alignment horizontal="center" readingOrder="0" vertical="center"/>
    </xf>
    <xf borderId="0" fillId="5" fontId="21" numFmtId="165" xfId="0" applyAlignment="1" applyFont="1" applyNumberFormat="1">
      <alignment horizontal="center" readingOrder="0" vertical="center"/>
    </xf>
    <xf borderId="0" fillId="0" fontId="16" numFmtId="0" xfId="0" applyAlignment="1" applyFont="1">
      <alignment horizontal="center" vertical="center"/>
    </xf>
    <xf borderId="4" fillId="0" fontId="16" numFmtId="0" xfId="0" applyAlignment="1" applyBorder="1" applyFont="1">
      <alignment horizontal="center" vertical="center"/>
    </xf>
    <xf borderId="0" fillId="5" fontId="16" numFmtId="0" xfId="0" applyAlignment="1" applyFont="1">
      <alignment horizontal="center" vertical="center"/>
    </xf>
    <xf borderId="4" fillId="0" fontId="16" numFmtId="0" xfId="0" applyBorder="1" applyFont="1"/>
    <xf borderId="0" fillId="5" fontId="16" numFmtId="0" xfId="0" applyFont="1"/>
    <xf borderId="9" fillId="0" fontId="16" numFmtId="0" xfId="0" applyBorder="1" applyFont="1"/>
    <xf borderId="10" fillId="0" fontId="16" numFmtId="0" xfId="0" applyBorder="1" applyFont="1"/>
    <xf borderId="10" fillId="5" fontId="16" numFmtId="0" xfId="0" applyAlignment="1" applyBorder="1" applyFont="1">
      <alignment horizontal="center"/>
    </xf>
    <xf borderId="10" fillId="5" fontId="16" numFmtId="164" xfId="0" applyAlignment="1" applyBorder="1" applyFont="1" applyNumberFormat="1">
      <alignment horizontal="center"/>
    </xf>
    <xf borderId="10" fillId="5" fontId="18" numFmtId="165" xfId="0" applyAlignment="1" applyBorder="1" applyFont="1" applyNumberFormat="1">
      <alignment horizontal="center"/>
    </xf>
    <xf borderId="11" fillId="5" fontId="18" numFmtId="10" xfId="0" applyAlignment="1" applyBorder="1" applyFont="1" applyNumberFormat="1">
      <alignment horizontal="center"/>
    </xf>
    <xf borderId="10" fillId="5" fontId="16" numFmtId="165" xfId="0" applyAlignment="1" applyBorder="1" applyFont="1" applyNumberFormat="1">
      <alignment horizontal="center"/>
    </xf>
    <xf borderId="10" fillId="5" fontId="16" numFmtId="0" xfId="0" applyBorder="1" applyFont="1"/>
    <xf borderId="10" fillId="2" fontId="18" numFmtId="165" xfId="0" applyAlignment="1" applyBorder="1" applyFont="1" applyNumberFormat="1">
      <alignment horizontal="center"/>
    </xf>
    <xf borderId="11" fillId="2" fontId="18" numFmtId="10" xfId="0" applyAlignment="1" applyBorder="1" applyFont="1" applyNumberFormat="1">
      <alignment horizontal="center"/>
    </xf>
    <xf borderId="0" fillId="0" fontId="16" numFmtId="164" xfId="0" applyFont="1" applyNumberFormat="1"/>
    <xf borderId="0" fillId="0" fontId="16" numFmtId="165" xfId="0" applyFont="1" applyNumberFormat="1"/>
  </cellXfs>
  <cellStyles count="1">
    <cellStyle xfId="0" name="Normal" builtinId="0"/>
  </cellStyles>
  <dxfs count="4">
    <dxf>
      <font>
        <color rgb="FF38761D"/>
      </font>
      <fill>
        <patternFill patternType="solid">
          <fgColor rgb="FFFFFFFF"/>
          <bgColor rgb="FFFFFFFF"/>
        </patternFill>
      </fill>
      <border/>
    </dxf>
    <dxf>
      <font>
        <color rgb="FF990000"/>
      </font>
      <fill>
        <patternFill patternType="solid">
          <fgColor rgb="FFFFFFFF"/>
          <bgColor rgb="FFFFFFFF"/>
        </patternFill>
      </fill>
      <border/>
    </dxf>
    <dxf>
      <font>
        <color rgb="FF000000"/>
      </font>
      <fill>
        <patternFill patternType="solid">
          <fgColor rgb="FFF3F3F3"/>
          <bgColor rgb="FFF3F3F3"/>
        </patternFill>
      </fill>
      <border/>
    </dxf>
    <dxf>
      <font>
        <color rgb="FF000000"/>
      </font>
      <fill>
        <patternFill patternType="solid">
          <fgColor rgb="FFFFFFFF"/>
          <bgColor rgb="FFFFFFFF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0.0" topLeftCell="A21" activePane="bottomLeft" state="frozen"/>
      <selection activeCell="B22" sqref="B22" pane="bottomLeft"/>
    </sheetView>
  </sheetViews>
  <sheetFormatPr customHeight="1" defaultColWidth="14.43" defaultRowHeight="15.75"/>
  <cols>
    <col customWidth="1" min="1" max="2" width="15.57"/>
    <col customWidth="1" min="3" max="3" width="10.43"/>
    <col customWidth="1" min="4" max="4" width="9.57"/>
    <col customWidth="1" min="5" max="5" width="8.71"/>
    <col customWidth="1" min="6" max="6" width="8.43"/>
    <col customWidth="1" min="7" max="7" width="13.71"/>
    <col customWidth="1" min="8" max="8" width="8.43"/>
    <col customWidth="1" min="9" max="9" width="10.0"/>
    <col customWidth="1" min="10" max="10" width="10.57"/>
    <col customWidth="1" min="11" max="11" width="11.43"/>
    <col customWidth="1" min="12" max="12" width="14.0"/>
    <col customWidth="1" min="13" max="13" width="11.0"/>
    <col customWidth="1" min="14" max="15" width="7.29"/>
    <col customWidth="1" min="16" max="16" width="15.57"/>
    <col customWidth="1" min="17" max="17" width="10.43"/>
    <col customWidth="1" min="18" max="18" width="9.57"/>
    <col customWidth="1" min="19" max="19" width="8.71"/>
    <col customWidth="1" min="20" max="20" width="8.43"/>
    <col customWidth="1" min="21" max="21" width="13.71"/>
    <col customWidth="1" min="22" max="22" width="8.43"/>
    <col customWidth="1" min="23" max="23" width="10.0"/>
    <col customWidth="1" min="24" max="24" width="12.29"/>
    <col customWidth="1" min="25" max="25" width="12.86"/>
    <col customWidth="1" min="26" max="26" width="14.0"/>
    <col customWidth="1" min="27" max="27" width="11.0"/>
  </cols>
  <sheetData>
    <row r="1" ht="15.75" customHeight="1">
      <c r="A1" s="1"/>
      <c r="B1" s="1"/>
      <c r="C1" s="1"/>
      <c r="D1" s="1"/>
      <c r="E1" s="1"/>
      <c r="F1" s="1"/>
      <c r="G1" s="2"/>
      <c r="H1" s="1"/>
      <c r="I1" s="1"/>
      <c r="J1" s="1"/>
      <c r="K1" s="1"/>
      <c r="P1" s="1"/>
      <c r="Q1" s="1"/>
      <c r="R1" s="1"/>
      <c r="S1" s="1"/>
      <c r="T1" s="1"/>
      <c r="U1" s="3"/>
      <c r="V1" s="1"/>
      <c r="W1" s="1"/>
      <c r="X1" s="1"/>
      <c r="Y1" s="1"/>
      <c r="Z1" s="1"/>
    </row>
    <row r="2" ht="15.75" customHeight="1">
      <c r="A2" s="1"/>
      <c r="B2" s="4" t="s">
        <v>0</v>
      </c>
      <c r="C2" s="5"/>
      <c r="D2" s="6"/>
      <c r="E2" s="1"/>
      <c r="F2" s="1"/>
      <c r="P2" s="1"/>
      <c r="Q2" s="1"/>
      <c r="R2" s="1"/>
      <c r="S2" s="1"/>
      <c r="T2" s="1"/>
      <c r="U2" s="3"/>
      <c r="V2" s="1"/>
      <c r="W2" s="1"/>
      <c r="X2" s="1"/>
      <c r="Y2" s="1"/>
      <c r="Z2" s="1"/>
    </row>
    <row r="3" ht="15.75" customHeight="1">
      <c r="A3" s="1"/>
      <c r="B3" s="7" t="s">
        <v>1</v>
      </c>
      <c r="C3" s="8">
        <f>C17+Q17</f>
        <v>5700</v>
      </c>
      <c r="D3" s="9"/>
      <c r="E3" s="10"/>
      <c r="F3" s="10"/>
      <c r="G3" s="11" t="s">
        <v>2</v>
      </c>
      <c r="H3" s="12"/>
      <c r="I3" s="13"/>
      <c r="J3" s="10"/>
      <c r="K3" s="14"/>
      <c r="L3" s="14"/>
      <c r="M3" s="14"/>
      <c r="R3" s="1"/>
      <c r="S3" s="1"/>
      <c r="T3" s="1"/>
      <c r="U3" s="3"/>
      <c r="V3" s="1"/>
      <c r="W3" s="1"/>
      <c r="X3" s="1"/>
      <c r="Y3" s="1"/>
      <c r="Z3" s="1"/>
    </row>
    <row r="4" ht="15.75" customHeight="1">
      <c r="A4" s="1"/>
      <c r="B4" s="7" t="s">
        <v>3</v>
      </c>
      <c r="C4" s="8">
        <f t="shared" ref="C4:C5" si="1">C15+Q15</f>
        <v>5800</v>
      </c>
      <c r="D4" s="9"/>
      <c r="E4" s="10"/>
      <c r="F4" s="10"/>
      <c r="G4" s="15">
        <v>10000.0</v>
      </c>
      <c r="H4" s="12"/>
      <c r="I4" s="13"/>
      <c r="J4" s="10"/>
      <c r="K4" s="14"/>
      <c r="L4" s="14"/>
      <c r="M4" s="14"/>
      <c r="R4" s="1"/>
      <c r="S4" s="1"/>
      <c r="T4" s="1"/>
      <c r="U4" s="3"/>
      <c r="V4" s="1"/>
      <c r="W4" s="1"/>
      <c r="X4" s="1"/>
      <c r="Y4" s="1"/>
      <c r="Z4" s="1"/>
    </row>
    <row r="5" ht="15.75" customHeight="1">
      <c r="A5" s="1"/>
      <c r="B5" s="7" t="s">
        <v>4</v>
      </c>
      <c r="C5" s="8">
        <f t="shared" si="1"/>
        <v>-100</v>
      </c>
      <c r="D5" s="9"/>
      <c r="E5" s="10"/>
      <c r="F5" s="10"/>
      <c r="J5" s="10"/>
      <c r="K5" s="16"/>
      <c r="L5" s="17"/>
      <c r="R5" s="1"/>
      <c r="S5" s="1"/>
      <c r="T5" s="1"/>
      <c r="U5" s="3"/>
      <c r="V5" s="1"/>
      <c r="W5" s="1"/>
      <c r="X5" s="1"/>
      <c r="Y5" s="1"/>
      <c r="Z5" s="1"/>
    </row>
    <row r="6" ht="15.75" customHeight="1">
      <c r="A6" s="1"/>
      <c r="B6" s="7" t="s">
        <v>5</v>
      </c>
      <c r="C6" s="18">
        <f>H17+V17</f>
        <v>1</v>
      </c>
      <c r="D6" s="9"/>
      <c r="E6" s="10"/>
      <c r="F6" s="10"/>
      <c r="G6" s="19" t="s">
        <v>6</v>
      </c>
      <c r="H6" s="5"/>
      <c r="I6" s="6"/>
      <c r="J6" s="10"/>
      <c r="K6" s="19" t="s">
        <v>7</v>
      </c>
      <c r="L6" s="5"/>
      <c r="M6" s="6"/>
      <c r="R6" s="1"/>
      <c r="S6" s="1"/>
      <c r="T6" s="1"/>
      <c r="U6" s="3"/>
      <c r="V6" s="1"/>
      <c r="W6" s="1"/>
      <c r="X6" s="1"/>
      <c r="Y6" s="1"/>
      <c r="Z6" s="1"/>
    </row>
    <row r="7" ht="15.75" customHeight="1">
      <c r="A7" s="1"/>
      <c r="B7" s="7" t="s">
        <v>8</v>
      </c>
      <c r="C7" s="18">
        <f>H16+V16</f>
        <v>2</v>
      </c>
      <c r="D7" s="9"/>
      <c r="E7" s="10"/>
      <c r="F7" s="10"/>
      <c r="G7" s="20" t="s">
        <v>9</v>
      </c>
      <c r="H7" s="21">
        <f>G4*0.05</f>
        <v>500</v>
      </c>
      <c r="I7" s="9"/>
      <c r="J7" s="10"/>
      <c r="K7" s="20" t="s">
        <v>9</v>
      </c>
      <c r="L7" s="21">
        <f>G4*0.3</f>
        <v>3000</v>
      </c>
      <c r="M7" s="9"/>
      <c r="R7" s="1"/>
      <c r="S7" s="1"/>
      <c r="T7" s="1"/>
      <c r="U7" s="3"/>
      <c r="V7" s="1"/>
      <c r="W7" s="1"/>
      <c r="X7" s="1"/>
      <c r="Y7" s="1"/>
      <c r="Z7" s="1"/>
    </row>
    <row r="8" ht="15.75" customHeight="1">
      <c r="A8" s="1"/>
      <c r="B8" s="22" t="s">
        <v>10</v>
      </c>
      <c r="C8" s="23">
        <f>C7/C9</f>
        <v>0.6666666667</v>
      </c>
      <c r="D8" s="9"/>
      <c r="E8" s="10"/>
      <c r="F8" s="10"/>
      <c r="G8" s="20" t="s">
        <v>11</v>
      </c>
      <c r="H8" s="21">
        <f>G4*0.02</f>
        <v>200</v>
      </c>
      <c r="I8" s="9"/>
      <c r="J8" s="10"/>
      <c r="K8" s="20" t="s">
        <v>11</v>
      </c>
      <c r="L8" s="21">
        <f>G4*0.25</f>
        <v>2500</v>
      </c>
      <c r="M8" s="9"/>
      <c r="R8" s="1"/>
      <c r="S8" s="1"/>
      <c r="T8" s="1"/>
      <c r="U8" s="3"/>
      <c r="V8" s="1"/>
      <c r="W8" s="1"/>
      <c r="X8" s="1"/>
      <c r="Y8" s="1"/>
      <c r="Z8" s="1"/>
    </row>
    <row r="9" ht="15.75" customHeight="1">
      <c r="A9" s="1"/>
      <c r="B9" s="24" t="s">
        <v>12</v>
      </c>
      <c r="C9" s="25">
        <f>C7+C6</f>
        <v>3</v>
      </c>
      <c r="D9" s="26"/>
      <c r="E9" s="1"/>
      <c r="F9" s="1"/>
      <c r="G9" s="27" t="s">
        <v>13</v>
      </c>
      <c r="H9" s="28">
        <f>G4*0.005</f>
        <v>50</v>
      </c>
      <c r="I9" s="26"/>
      <c r="J9" s="10"/>
      <c r="K9" s="24" t="s">
        <v>13</v>
      </c>
      <c r="L9" s="28">
        <f>G4*0.2</f>
        <v>2000</v>
      </c>
      <c r="M9" s="26"/>
      <c r="P9" s="1"/>
      <c r="Q9" s="1"/>
      <c r="R9" s="1"/>
      <c r="S9" s="1"/>
      <c r="T9" s="1"/>
      <c r="U9" s="3"/>
      <c r="V9" s="1"/>
      <c r="W9" s="1"/>
      <c r="X9" s="1"/>
      <c r="Y9" s="1"/>
      <c r="Z9" s="1"/>
    </row>
    <row r="10" ht="15.75" customHeight="1">
      <c r="A10" s="1"/>
      <c r="B10" s="1"/>
      <c r="C10" s="1"/>
      <c r="D10" s="1"/>
      <c r="E10" s="1"/>
      <c r="F10" s="1"/>
      <c r="G10" s="2"/>
      <c r="H10" s="1"/>
      <c r="I10" s="1"/>
      <c r="J10" s="1"/>
      <c r="K10" s="1"/>
      <c r="L10" s="1"/>
      <c r="M10" s="1"/>
      <c r="P10" s="1"/>
      <c r="Q10" s="1"/>
      <c r="R10" s="1"/>
      <c r="S10" s="1"/>
      <c r="T10" s="1"/>
      <c r="U10" s="3"/>
      <c r="V10" s="1"/>
      <c r="W10" s="1"/>
      <c r="X10" s="1"/>
      <c r="Y10" s="1"/>
      <c r="Z10" s="1"/>
    </row>
    <row r="11" ht="22.5" customHeight="1">
      <c r="A11" s="1"/>
      <c r="B11" s="29" t="s">
        <v>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6"/>
      <c r="P11" s="29" t="s">
        <v>15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6"/>
    </row>
    <row r="12" ht="15.75" customHeight="1">
      <c r="A12" s="30"/>
      <c r="B12" s="31"/>
      <c r="C12" s="32"/>
      <c r="D12" s="32"/>
      <c r="E12" s="32"/>
      <c r="F12" s="32"/>
      <c r="G12" s="33"/>
      <c r="H12" s="32"/>
      <c r="I12" s="34"/>
      <c r="J12" s="34"/>
      <c r="K12" s="34"/>
      <c r="L12" s="34"/>
      <c r="M12" s="35"/>
      <c r="P12" s="31"/>
      <c r="Q12" s="32"/>
      <c r="R12" s="32"/>
      <c r="S12" s="32"/>
      <c r="T12" s="32"/>
      <c r="U12" s="36"/>
      <c r="V12" s="32"/>
      <c r="W12" s="34"/>
      <c r="X12" s="34"/>
      <c r="Y12" s="34"/>
      <c r="Z12" s="34"/>
      <c r="AA12" s="35"/>
    </row>
    <row r="13" ht="15.75" customHeight="1">
      <c r="A13" s="30"/>
      <c r="B13" s="37" t="s">
        <v>16</v>
      </c>
      <c r="I13" s="38"/>
      <c r="J13" s="39" t="s">
        <v>17</v>
      </c>
      <c r="K13" s="40" t="s">
        <v>18</v>
      </c>
      <c r="M13" s="9"/>
      <c r="P13" s="37" t="s">
        <v>16</v>
      </c>
      <c r="W13" s="38"/>
      <c r="X13" s="39" t="s">
        <v>17</v>
      </c>
      <c r="Y13" s="40" t="s">
        <v>19</v>
      </c>
      <c r="AA13" s="9"/>
    </row>
    <row r="14" ht="15.75" customHeight="1">
      <c r="A14" s="30"/>
      <c r="B14" s="41" t="s">
        <v>20</v>
      </c>
      <c r="C14" s="42">
        <f>AVERAGEIF(G21:G1018,"&gt;0",G21:G1018)</f>
        <v>500</v>
      </c>
      <c r="D14" s="38"/>
      <c r="E14" s="38"/>
      <c r="F14" s="38"/>
      <c r="G14" s="42" t="s">
        <v>21</v>
      </c>
      <c r="H14" s="43">
        <f>H16/H15</f>
        <v>0.5</v>
      </c>
      <c r="I14" s="38"/>
      <c r="J14" s="44"/>
      <c r="K14" s="40" t="s">
        <v>22</v>
      </c>
      <c r="M14" s="9"/>
      <c r="P14" s="41" t="s">
        <v>20</v>
      </c>
      <c r="Q14" s="42">
        <f>AVERAGEIF(U21:U1018,"&gt;0",U21:U1018)</f>
        <v>55000</v>
      </c>
      <c r="R14" s="38"/>
      <c r="S14" s="38"/>
      <c r="T14" s="38"/>
      <c r="U14" s="45" t="s">
        <v>21</v>
      </c>
      <c r="V14" s="43">
        <f>V16/V15</f>
        <v>1</v>
      </c>
      <c r="W14" s="38"/>
      <c r="X14" s="44"/>
      <c r="Y14" s="40" t="s">
        <v>22</v>
      </c>
      <c r="AA14" s="9"/>
    </row>
    <row r="15" ht="15.75" customHeight="1">
      <c r="A15" s="30"/>
      <c r="B15" s="41" t="s">
        <v>23</v>
      </c>
      <c r="C15" s="46">
        <f>SUMIF(L21:L1018,"&gt;0",L21:L1018)</f>
        <v>800</v>
      </c>
      <c r="D15" s="38"/>
      <c r="E15" s="38"/>
      <c r="F15" s="38"/>
      <c r="G15" s="47" t="s">
        <v>12</v>
      </c>
      <c r="H15" s="30">
        <f>H16+H17</f>
        <v>2</v>
      </c>
      <c r="I15" s="38"/>
      <c r="J15" s="39" t="s">
        <v>24</v>
      </c>
      <c r="K15" s="48" t="s">
        <v>25</v>
      </c>
      <c r="M15" s="9"/>
      <c r="P15" s="41" t="s">
        <v>23</v>
      </c>
      <c r="Q15" s="46">
        <f>SUMIF(X21:X1018,"&gt;0",X21:X1018)</f>
        <v>5000</v>
      </c>
      <c r="R15" s="38"/>
      <c r="S15" s="38"/>
      <c r="T15" s="38"/>
      <c r="U15" s="49" t="s">
        <v>12</v>
      </c>
      <c r="V15" s="30">
        <f>V16+V17</f>
        <v>1</v>
      </c>
      <c r="W15" s="38"/>
      <c r="X15" s="39" t="s">
        <v>24</v>
      </c>
      <c r="Y15" s="48" t="s">
        <v>25</v>
      </c>
      <c r="AA15" s="9"/>
    </row>
    <row r="16" ht="15.75" customHeight="1">
      <c r="A16" s="30"/>
      <c r="B16" s="41" t="s">
        <v>26</v>
      </c>
      <c r="C16" s="50">
        <f>SUMIF(L21:L1018,"&lt;0",L21:L1018)</f>
        <v>-100</v>
      </c>
      <c r="D16" s="38"/>
      <c r="E16" s="38"/>
      <c r="F16" s="38"/>
      <c r="G16" s="42" t="s">
        <v>27</v>
      </c>
      <c r="H16" s="51">
        <f>COUNTIF(L21:L1018,"&gt;0")</f>
        <v>1</v>
      </c>
      <c r="I16" s="38"/>
      <c r="J16" s="38"/>
      <c r="K16" s="52" t="s">
        <v>28</v>
      </c>
      <c r="L16" s="53"/>
      <c r="M16" s="54"/>
      <c r="P16" s="41" t="s">
        <v>26</v>
      </c>
      <c r="Q16" s="50">
        <f>SUMIF(X21:X1018,"&lt;0",X21:X1018)</f>
        <v>0</v>
      </c>
      <c r="R16" s="38"/>
      <c r="S16" s="38"/>
      <c r="T16" s="38"/>
      <c r="U16" s="45" t="s">
        <v>27</v>
      </c>
      <c r="V16" s="51">
        <f>COUNTIF(X21:X1018,"&gt;0")</f>
        <v>1</v>
      </c>
      <c r="W16" s="38"/>
      <c r="X16" s="38"/>
      <c r="Y16" s="52" t="s">
        <v>28</v>
      </c>
      <c r="Z16" s="53"/>
      <c r="AA16" s="54"/>
    </row>
    <row r="17" ht="15.75" customHeight="1">
      <c r="A17" s="30"/>
      <c r="B17" s="41" t="s">
        <v>29</v>
      </c>
      <c r="C17" s="46">
        <f>C15+C16</f>
        <v>700</v>
      </c>
      <c r="D17" s="30"/>
      <c r="E17" s="38"/>
      <c r="F17" s="38"/>
      <c r="G17" s="42" t="s">
        <v>30</v>
      </c>
      <c r="H17" s="55">
        <f>COUNTIF(L21:L1018,"&lt;0")</f>
        <v>1</v>
      </c>
      <c r="I17" s="38"/>
      <c r="J17" s="38"/>
      <c r="K17" s="56" t="s">
        <v>31</v>
      </c>
      <c r="L17" s="38" t="s">
        <v>32</v>
      </c>
      <c r="M17" s="54"/>
      <c r="P17" s="41" t="s">
        <v>29</v>
      </c>
      <c r="Q17" s="46">
        <f>Q15+Q16</f>
        <v>5000</v>
      </c>
      <c r="R17" s="38"/>
      <c r="S17" s="38"/>
      <c r="T17" s="38"/>
      <c r="U17" s="45" t="s">
        <v>30</v>
      </c>
      <c r="V17" s="55">
        <f>COUNTIF(X21:X1018,"&lt;0")</f>
        <v>0</v>
      </c>
      <c r="W17" s="38"/>
      <c r="X17" s="38"/>
      <c r="Y17" s="56" t="s">
        <v>31</v>
      </c>
      <c r="Z17" s="38" t="s">
        <v>32</v>
      </c>
      <c r="AA17" s="54"/>
    </row>
    <row r="18" ht="15.75" customHeight="1">
      <c r="A18" s="30"/>
      <c r="B18" s="41" t="s">
        <v>33</v>
      </c>
      <c r="C18" s="57">
        <f>AVERAGEIF(M21:M1018,"&gt;0",M21:M1018)</f>
        <v>1</v>
      </c>
      <c r="D18" s="30"/>
      <c r="E18" s="38"/>
      <c r="F18" s="38"/>
      <c r="G18" s="42" t="s">
        <v>34</v>
      </c>
      <c r="H18" s="58">
        <f>AVERAGEIF(M21:M1018,"&lt;0",M21:M1018)</f>
        <v>-0.5</v>
      </c>
      <c r="I18" s="38"/>
      <c r="J18" s="38"/>
      <c r="K18" s="59" t="s">
        <v>35</v>
      </c>
      <c r="L18" s="38" t="s">
        <v>36</v>
      </c>
      <c r="M18" s="54"/>
      <c r="P18" s="41" t="s">
        <v>33</v>
      </c>
      <c r="Q18" s="57">
        <f>AVERAGEIF(Y21:Y1018,"&gt;0",Y21:Y1018)</f>
        <v>0.09090909091</v>
      </c>
      <c r="R18" s="38"/>
      <c r="S18" s="38"/>
      <c r="T18" s="38"/>
      <c r="U18" s="45" t="s">
        <v>34</v>
      </c>
      <c r="V18" s="58" t="str">
        <f>AVERAGEIF(Y21:Y1018,"&lt;0",Y21:Y1016)</f>
        <v>#DIV/0!</v>
      </c>
      <c r="W18" s="38"/>
      <c r="X18" s="38"/>
      <c r="Y18" s="59" t="s">
        <v>35</v>
      </c>
      <c r="Z18" s="38" t="s">
        <v>36</v>
      </c>
      <c r="AA18" s="54"/>
    </row>
    <row r="19" ht="15.75" customHeight="1">
      <c r="A19" s="1"/>
      <c r="B19" s="60"/>
      <c r="C19" s="61"/>
      <c r="D19" s="61"/>
      <c r="E19" s="61"/>
      <c r="F19" s="61"/>
      <c r="G19" s="62"/>
      <c r="H19" s="61"/>
      <c r="I19" s="61"/>
      <c r="J19" s="61"/>
      <c r="K19" s="61"/>
      <c r="L19" s="61"/>
      <c r="M19" s="63"/>
      <c r="P19" s="60"/>
      <c r="Q19" s="61"/>
      <c r="R19" s="61"/>
      <c r="S19" s="61"/>
      <c r="T19" s="61"/>
      <c r="U19" s="64"/>
      <c r="V19" s="61"/>
      <c r="W19" s="61"/>
      <c r="X19" s="61"/>
      <c r="Y19" s="61"/>
      <c r="Z19" s="61"/>
      <c r="AA19" s="63"/>
    </row>
    <row r="20" ht="15.75" customHeight="1">
      <c r="A20" s="65" t="s">
        <v>37</v>
      </c>
      <c r="B20" s="66" t="s">
        <v>38</v>
      </c>
      <c r="C20" s="67" t="s">
        <v>39</v>
      </c>
      <c r="D20" s="67" t="s">
        <v>40</v>
      </c>
      <c r="E20" s="67" t="s">
        <v>41</v>
      </c>
      <c r="F20" s="67" t="s">
        <v>42</v>
      </c>
      <c r="G20" s="68" t="s">
        <v>43</v>
      </c>
      <c r="H20" s="67" t="s">
        <v>44</v>
      </c>
      <c r="I20" s="67" t="s">
        <v>45</v>
      </c>
      <c r="J20" s="67" t="s">
        <v>46</v>
      </c>
      <c r="K20" s="67" t="s">
        <v>47</v>
      </c>
      <c r="L20" s="67" t="s">
        <v>48</v>
      </c>
      <c r="M20" s="69" t="s">
        <v>49</v>
      </c>
      <c r="P20" s="66" t="s">
        <v>38</v>
      </c>
      <c r="Q20" s="67" t="s">
        <v>39</v>
      </c>
      <c r="R20" s="67" t="s">
        <v>40</v>
      </c>
      <c r="S20" s="67" t="s">
        <v>41</v>
      </c>
      <c r="T20" s="67" t="s">
        <v>42</v>
      </c>
      <c r="U20" s="70" t="s">
        <v>43</v>
      </c>
      <c r="V20" s="67" t="s">
        <v>46</v>
      </c>
      <c r="W20" s="67" t="s">
        <v>47</v>
      </c>
      <c r="X20" s="67" t="s">
        <v>48</v>
      </c>
      <c r="Y20" s="67" t="s">
        <v>49</v>
      </c>
      <c r="Z20" s="67"/>
      <c r="AA20" s="69"/>
    </row>
    <row r="21" ht="15.75" customHeight="1">
      <c r="A21" s="71"/>
      <c r="B21" s="72">
        <v>43871.0</v>
      </c>
      <c r="C21" s="73" t="s">
        <v>50</v>
      </c>
      <c r="D21" s="74" t="s">
        <v>51</v>
      </c>
      <c r="E21" s="75" t="s">
        <v>52</v>
      </c>
      <c r="F21" s="73">
        <v>8.0</v>
      </c>
      <c r="G21" s="76">
        <f t="shared" ref="G21:G22" si="2">F21*J21*100</f>
        <v>800</v>
      </c>
      <c r="H21" s="77">
        <v>43882.0</v>
      </c>
      <c r="I21" s="78">
        <v>139.0</v>
      </c>
      <c r="J21" s="79">
        <v>1.0</v>
      </c>
      <c r="K21" s="79">
        <v>2.0</v>
      </c>
      <c r="L21" s="80">
        <f t="shared" ref="L21:L22" si="3">(K21*F21)*100-G21</f>
        <v>800</v>
      </c>
      <c r="M21" s="81">
        <f t="shared" ref="M21:M22" si="4">(K21-J21)/J21</f>
        <v>1</v>
      </c>
      <c r="N21" s="82"/>
      <c r="O21" s="82"/>
      <c r="P21" s="83">
        <v>43867.0</v>
      </c>
      <c r="Q21" s="84" t="s">
        <v>50</v>
      </c>
      <c r="R21" s="85" t="s">
        <v>53</v>
      </c>
      <c r="S21" s="86" t="s">
        <v>54</v>
      </c>
      <c r="T21" s="84">
        <v>1000.0</v>
      </c>
      <c r="U21" s="87">
        <f>T21*V21</f>
        <v>55000</v>
      </c>
      <c r="V21" s="88">
        <v>55.0</v>
      </c>
      <c r="W21" s="89">
        <v>60.0</v>
      </c>
      <c r="X21" s="90">
        <f>(W21*T21)-U21</f>
        <v>5000</v>
      </c>
      <c r="Y21" s="91">
        <f>(W21-V21)/V21</f>
        <v>0.09090909091</v>
      </c>
      <c r="Z21" s="92"/>
      <c r="AA21" s="93"/>
    </row>
    <row r="22" ht="15.75" customHeight="1">
      <c r="A22" s="71"/>
      <c r="B22" s="83">
        <v>43836.0</v>
      </c>
      <c r="C22" s="84" t="s">
        <v>55</v>
      </c>
      <c r="D22" s="94" t="s">
        <v>51</v>
      </c>
      <c r="E22" s="86" t="s">
        <v>56</v>
      </c>
      <c r="F22" s="84">
        <v>2.0</v>
      </c>
      <c r="G22" s="95">
        <f t="shared" si="2"/>
        <v>200</v>
      </c>
      <c r="H22" s="96">
        <v>43882.0</v>
      </c>
      <c r="I22" s="88">
        <v>56.0</v>
      </c>
      <c r="J22" s="88">
        <v>1.0</v>
      </c>
      <c r="K22" s="89">
        <v>0.5</v>
      </c>
      <c r="L22" s="97">
        <f t="shared" si="3"/>
        <v>-100</v>
      </c>
      <c r="M22" s="98">
        <f t="shared" si="4"/>
        <v>-0.5</v>
      </c>
      <c r="N22" s="82"/>
      <c r="O22" s="82"/>
      <c r="P22" s="99"/>
      <c r="Q22" s="100"/>
      <c r="R22" s="101"/>
      <c r="S22" s="86"/>
      <c r="T22" s="100"/>
      <c r="U22" s="87"/>
      <c r="V22" s="102"/>
      <c r="W22" s="102"/>
      <c r="X22" s="90"/>
      <c r="Y22" s="91"/>
      <c r="Z22" s="92"/>
      <c r="AA22" s="93"/>
    </row>
    <row r="23" ht="15.75" customHeight="1">
      <c r="A23" s="71"/>
      <c r="B23" s="83"/>
      <c r="C23" s="84"/>
      <c r="D23" s="94"/>
      <c r="E23" s="103"/>
      <c r="F23" s="84"/>
      <c r="G23" s="104"/>
      <c r="H23" s="96"/>
      <c r="I23" s="88"/>
      <c r="J23" s="88"/>
      <c r="K23" s="89"/>
      <c r="L23" s="97"/>
      <c r="M23" s="98"/>
      <c r="N23" s="82"/>
      <c r="O23" s="82"/>
      <c r="P23" s="99"/>
      <c r="Q23" s="100"/>
      <c r="R23" s="101"/>
      <c r="S23" s="86"/>
      <c r="T23" s="100"/>
      <c r="U23" s="87"/>
      <c r="V23" s="102"/>
      <c r="W23" s="102"/>
      <c r="X23" s="90"/>
      <c r="Y23" s="91"/>
      <c r="Z23" s="92"/>
      <c r="AA23" s="93"/>
    </row>
    <row r="24" ht="15.75" customHeight="1">
      <c r="A24" s="71"/>
      <c r="B24" s="83"/>
      <c r="C24" s="84"/>
      <c r="D24" s="94"/>
      <c r="E24" s="103"/>
      <c r="F24" s="84"/>
      <c r="G24" s="104"/>
      <c r="H24" s="96"/>
      <c r="I24" s="88"/>
      <c r="J24" s="88"/>
      <c r="K24" s="89"/>
      <c r="L24" s="97"/>
      <c r="M24" s="98"/>
      <c r="N24" s="82"/>
      <c r="O24" s="82"/>
      <c r="P24" s="83"/>
      <c r="Q24" s="100"/>
      <c r="R24" s="101"/>
      <c r="S24" s="86"/>
      <c r="T24" s="100"/>
      <c r="U24" s="87"/>
      <c r="V24" s="102"/>
      <c r="W24" s="102"/>
      <c r="X24" s="90"/>
      <c r="Y24" s="91"/>
      <c r="Z24" s="92"/>
      <c r="AA24" s="93"/>
    </row>
    <row r="25" ht="15.75" customHeight="1">
      <c r="A25" s="71"/>
      <c r="B25" s="83"/>
      <c r="C25" s="84"/>
      <c r="D25" s="94"/>
      <c r="E25" s="103"/>
      <c r="F25" s="84"/>
      <c r="G25" s="104"/>
      <c r="H25" s="96"/>
      <c r="I25" s="88"/>
      <c r="J25" s="88"/>
      <c r="K25" s="89"/>
      <c r="L25" s="97"/>
      <c r="M25" s="98"/>
      <c r="N25" s="82"/>
      <c r="O25" s="82"/>
      <c r="P25" s="83"/>
      <c r="Q25" s="84"/>
      <c r="R25" s="85"/>
      <c r="S25" s="86"/>
      <c r="T25" s="84"/>
      <c r="U25" s="105"/>
      <c r="V25" s="88"/>
      <c r="W25" s="89"/>
      <c r="X25" s="106"/>
      <c r="Y25" s="107"/>
      <c r="Z25" s="92"/>
      <c r="AA25" s="93"/>
    </row>
    <row r="26" ht="15.75" customHeight="1">
      <c r="A26" s="71"/>
      <c r="B26" s="108"/>
      <c r="C26" s="73"/>
      <c r="D26" s="74"/>
      <c r="E26" s="75"/>
      <c r="F26" s="73"/>
      <c r="G26" s="109"/>
      <c r="H26" s="77"/>
      <c r="I26" s="78"/>
      <c r="J26" s="78"/>
      <c r="K26" s="78"/>
      <c r="L26" s="97"/>
      <c r="M26" s="98"/>
      <c r="N26" s="82"/>
      <c r="O26" s="82"/>
      <c r="P26" s="83"/>
      <c r="Q26" s="84"/>
      <c r="R26" s="85"/>
      <c r="S26" s="86"/>
      <c r="T26" s="84"/>
      <c r="U26" s="105"/>
      <c r="V26" s="88"/>
      <c r="W26" s="89"/>
      <c r="X26" s="106"/>
      <c r="Y26" s="107"/>
      <c r="Z26" s="92"/>
      <c r="AA26" s="93"/>
    </row>
    <row r="27" ht="15.75" customHeight="1">
      <c r="A27" s="71"/>
      <c r="B27" s="72"/>
      <c r="C27" s="73"/>
      <c r="D27" s="74"/>
      <c r="E27" s="75"/>
      <c r="F27" s="73"/>
      <c r="G27" s="109"/>
      <c r="H27" s="77"/>
      <c r="I27" s="78"/>
      <c r="J27" s="78"/>
      <c r="K27" s="78"/>
      <c r="L27" s="97"/>
      <c r="M27" s="98"/>
      <c r="N27" s="82"/>
      <c r="O27" s="82"/>
      <c r="P27" s="83"/>
      <c r="Q27" s="100"/>
      <c r="R27" s="101"/>
      <c r="S27" s="86"/>
      <c r="T27" s="100"/>
      <c r="U27" s="87"/>
      <c r="V27" s="102"/>
      <c r="W27" s="102"/>
      <c r="X27" s="90"/>
      <c r="Y27" s="91"/>
      <c r="Z27" s="92"/>
      <c r="AA27" s="93"/>
    </row>
    <row r="28" ht="15.75" customHeight="1">
      <c r="A28" s="71"/>
      <c r="B28" s="83"/>
      <c r="C28" s="84"/>
      <c r="D28" s="94"/>
      <c r="E28" s="103"/>
      <c r="F28" s="84"/>
      <c r="G28" s="104"/>
      <c r="H28" s="96"/>
      <c r="I28" s="88"/>
      <c r="J28" s="88"/>
      <c r="K28" s="89"/>
      <c r="L28" s="97"/>
      <c r="M28" s="98"/>
      <c r="N28" s="82"/>
      <c r="O28" s="82"/>
      <c r="P28" s="83"/>
      <c r="Q28" s="84"/>
      <c r="R28" s="85"/>
      <c r="S28" s="86"/>
      <c r="T28" s="84"/>
      <c r="U28" s="105"/>
      <c r="V28" s="88"/>
      <c r="W28" s="89"/>
      <c r="X28" s="106"/>
      <c r="Y28" s="107"/>
      <c r="Z28" s="92"/>
      <c r="AA28" s="93"/>
    </row>
    <row r="29" ht="15.75" customHeight="1">
      <c r="A29" s="71"/>
      <c r="B29" s="83"/>
      <c r="C29" s="84"/>
      <c r="D29" s="94"/>
      <c r="E29" s="86"/>
      <c r="F29" s="84"/>
      <c r="G29" s="104"/>
      <c r="H29" s="96"/>
      <c r="I29" s="88"/>
      <c r="J29" s="88"/>
      <c r="K29" s="89"/>
      <c r="L29" s="97"/>
      <c r="M29" s="98"/>
      <c r="N29" s="82"/>
      <c r="O29" s="82"/>
      <c r="P29" s="83"/>
      <c r="Q29" s="100"/>
      <c r="R29" s="101"/>
      <c r="S29" s="86"/>
      <c r="T29" s="100"/>
      <c r="U29" s="87"/>
      <c r="V29" s="102"/>
      <c r="W29" s="102"/>
      <c r="X29" s="90"/>
      <c r="Y29" s="91"/>
      <c r="Z29" s="92"/>
      <c r="AA29" s="93"/>
    </row>
    <row r="30" ht="15.75" customHeight="1">
      <c r="A30" s="71"/>
      <c r="B30" s="83"/>
      <c r="C30" s="84"/>
      <c r="D30" s="94"/>
      <c r="E30" s="103"/>
      <c r="F30" s="84"/>
      <c r="G30" s="104"/>
      <c r="H30" s="96"/>
      <c r="I30" s="88"/>
      <c r="J30" s="88"/>
      <c r="K30" s="89"/>
      <c r="L30" s="97"/>
      <c r="M30" s="98"/>
      <c r="N30" s="82"/>
      <c r="O30" s="82"/>
      <c r="P30" s="83"/>
      <c r="Q30" s="100"/>
      <c r="R30" s="101"/>
      <c r="S30" s="86"/>
      <c r="T30" s="100"/>
      <c r="U30" s="87"/>
      <c r="V30" s="102"/>
      <c r="W30" s="102"/>
      <c r="X30" s="90"/>
      <c r="Y30" s="91"/>
      <c r="Z30" s="92"/>
      <c r="AA30" s="93"/>
    </row>
    <row r="31" ht="15.75" customHeight="1">
      <c r="A31" s="71"/>
      <c r="B31" s="83"/>
      <c r="C31" s="84"/>
      <c r="D31" s="94"/>
      <c r="E31" s="86"/>
      <c r="F31" s="84"/>
      <c r="G31" s="104"/>
      <c r="H31" s="96"/>
      <c r="I31" s="88"/>
      <c r="J31" s="88"/>
      <c r="K31" s="89"/>
      <c r="L31" s="97"/>
      <c r="M31" s="98"/>
      <c r="N31" s="82"/>
      <c r="O31" s="82"/>
      <c r="P31" s="83"/>
      <c r="Q31" s="100"/>
      <c r="R31" s="101"/>
      <c r="S31" s="103"/>
      <c r="T31" s="100"/>
      <c r="U31" s="87"/>
      <c r="V31" s="102"/>
      <c r="W31" s="102"/>
      <c r="X31" s="90"/>
      <c r="Y31" s="91"/>
      <c r="Z31" s="92"/>
      <c r="AA31" s="93"/>
    </row>
    <row r="32" ht="15.75" customHeight="1">
      <c r="A32" s="71"/>
      <c r="B32" s="83"/>
      <c r="C32" s="84"/>
      <c r="D32" s="94"/>
      <c r="E32" s="86"/>
      <c r="F32" s="84"/>
      <c r="G32" s="104"/>
      <c r="H32" s="96"/>
      <c r="I32" s="88"/>
      <c r="J32" s="88"/>
      <c r="K32" s="89"/>
      <c r="L32" s="97"/>
      <c r="M32" s="98"/>
      <c r="N32" s="82"/>
      <c r="O32" s="82"/>
      <c r="P32" s="83"/>
      <c r="Q32" s="100"/>
      <c r="R32" s="101"/>
      <c r="S32" s="103"/>
      <c r="T32" s="100"/>
      <c r="U32" s="87"/>
      <c r="V32" s="102"/>
      <c r="W32" s="102"/>
      <c r="X32" s="90"/>
      <c r="Y32" s="91"/>
      <c r="Z32" s="92"/>
      <c r="AA32" s="93"/>
    </row>
    <row r="33" ht="15.75" customHeight="1">
      <c r="A33" s="71"/>
      <c r="B33" s="83"/>
      <c r="C33" s="84"/>
      <c r="D33" s="94"/>
      <c r="E33" s="86"/>
      <c r="F33" s="84"/>
      <c r="G33" s="104"/>
      <c r="H33" s="96"/>
      <c r="I33" s="88"/>
      <c r="J33" s="88"/>
      <c r="K33" s="89"/>
      <c r="L33" s="97"/>
      <c r="M33" s="98"/>
      <c r="N33" s="82"/>
      <c r="O33" s="82"/>
      <c r="P33" s="83"/>
      <c r="Q33" s="100"/>
      <c r="R33" s="101"/>
      <c r="S33" s="103"/>
      <c r="T33" s="100"/>
      <c r="U33" s="87"/>
      <c r="V33" s="102"/>
      <c r="W33" s="102"/>
      <c r="X33" s="90"/>
      <c r="Y33" s="91"/>
      <c r="Z33" s="92"/>
      <c r="AA33" s="93"/>
    </row>
    <row r="34" ht="15.75" customHeight="1">
      <c r="A34" s="71"/>
      <c r="B34" s="83"/>
      <c r="C34" s="84"/>
      <c r="D34" s="94"/>
      <c r="E34" s="86"/>
      <c r="F34" s="84"/>
      <c r="G34" s="104"/>
      <c r="H34" s="96"/>
      <c r="I34" s="88"/>
      <c r="J34" s="88"/>
      <c r="K34" s="89"/>
      <c r="L34" s="97"/>
      <c r="M34" s="98"/>
      <c r="N34" s="82"/>
      <c r="O34" s="82"/>
      <c r="P34" s="83"/>
      <c r="Q34" s="100"/>
      <c r="R34" s="110"/>
      <c r="S34" s="103"/>
      <c r="T34" s="100"/>
      <c r="U34" s="87"/>
      <c r="V34" s="111"/>
      <c r="W34" s="102"/>
      <c r="X34" s="90"/>
      <c r="Y34" s="90"/>
      <c r="Z34" s="92"/>
      <c r="AA34" s="93"/>
    </row>
    <row r="35" ht="15.75" customHeight="1">
      <c r="A35" s="71"/>
      <c r="B35" s="83"/>
      <c r="C35" s="84"/>
      <c r="D35" s="94"/>
      <c r="E35" s="86"/>
      <c r="F35" s="84"/>
      <c r="G35" s="104"/>
      <c r="H35" s="96"/>
      <c r="I35" s="88"/>
      <c r="J35" s="88"/>
      <c r="K35" s="89"/>
      <c r="L35" s="97"/>
      <c r="M35" s="98"/>
      <c r="N35" s="82"/>
      <c r="O35" s="82"/>
      <c r="P35" s="83"/>
      <c r="Q35" s="100"/>
      <c r="R35" s="101"/>
      <c r="S35" s="86"/>
      <c r="T35" s="100"/>
      <c r="U35" s="87"/>
      <c r="V35" s="102"/>
      <c r="W35" s="102"/>
      <c r="X35" s="90"/>
      <c r="Y35" s="91"/>
      <c r="Z35" s="92"/>
      <c r="AA35" s="93"/>
    </row>
    <row r="36" ht="15.75" customHeight="1">
      <c r="A36" s="71"/>
      <c r="B36" s="83"/>
      <c r="C36" s="100"/>
      <c r="D36" s="110"/>
      <c r="E36" s="86"/>
      <c r="F36" s="100"/>
      <c r="G36" s="95"/>
      <c r="H36" s="111"/>
      <c r="I36" s="102"/>
      <c r="J36" s="102"/>
      <c r="K36" s="102"/>
      <c r="L36" s="97"/>
      <c r="M36" s="98"/>
      <c r="N36" s="82"/>
      <c r="O36" s="82"/>
      <c r="P36" s="83"/>
      <c r="Q36" s="100"/>
      <c r="R36" s="101"/>
      <c r="S36" s="86"/>
      <c r="T36" s="100"/>
      <c r="U36" s="87"/>
      <c r="V36" s="102"/>
      <c r="W36" s="102"/>
      <c r="X36" s="90"/>
      <c r="Y36" s="91"/>
      <c r="Z36" s="92"/>
      <c r="AA36" s="93"/>
    </row>
    <row r="37" ht="15.75" customHeight="1">
      <c r="A37" s="71"/>
      <c r="B37" s="99"/>
      <c r="C37" s="100"/>
      <c r="D37" s="110"/>
      <c r="E37" s="103"/>
      <c r="F37" s="100"/>
      <c r="G37" s="95"/>
      <c r="H37" s="111"/>
      <c r="I37" s="102"/>
      <c r="J37" s="102"/>
      <c r="K37" s="102"/>
      <c r="L37" s="97"/>
      <c r="M37" s="98"/>
      <c r="N37" s="82"/>
      <c r="O37" s="82"/>
      <c r="P37" s="99"/>
      <c r="Q37" s="100"/>
      <c r="R37" s="110"/>
      <c r="S37" s="103"/>
      <c r="T37" s="100"/>
      <c r="U37" s="87"/>
      <c r="V37" s="111"/>
      <c r="W37" s="102"/>
      <c r="X37" s="90"/>
      <c r="Y37" s="90"/>
      <c r="Z37" s="92"/>
      <c r="AA37" s="93"/>
    </row>
    <row r="38" ht="15.75" customHeight="1">
      <c r="A38" s="71"/>
      <c r="B38" s="99"/>
      <c r="C38" s="100"/>
      <c r="D38" s="110"/>
      <c r="E38" s="103"/>
      <c r="F38" s="100"/>
      <c r="G38" s="95"/>
      <c r="H38" s="111"/>
      <c r="I38" s="102"/>
      <c r="J38" s="102"/>
      <c r="K38" s="102"/>
      <c r="L38" s="97"/>
      <c r="M38" s="98"/>
      <c r="N38" s="82"/>
      <c r="O38" s="82"/>
      <c r="P38" s="99"/>
      <c r="Q38" s="100"/>
      <c r="R38" s="110"/>
      <c r="S38" s="103"/>
      <c r="T38" s="100"/>
      <c r="U38" s="87"/>
      <c r="V38" s="111"/>
      <c r="W38" s="102"/>
      <c r="X38" s="90"/>
      <c r="Y38" s="90"/>
      <c r="Z38" s="92"/>
      <c r="AA38" s="93"/>
    </row>
    <row r="39" ht="15.75" customHeight="1">
      <c r="A39" s="71"/>
      <c r="B39" s="99"/>
      <c r="C39" s="100"/>
      <c r="D39" s="110"/>
      <c r="E39" s="103"/>
      <c r="F39" s="100"/>
      <c r="G39" s="95"/>
      <c r="H39" s="111"/>
      <c r="I39" s="102"/>
      <c r="J39" s="102"/>
      <c r="K39" s="102"/>
      <c r="L39" s="97"/>
      <c r="M39" s="98"/>
      <c r="N39" s="82"/>
      <c r="O39" s="82"/>
      <c r="P39" s="99"/>
      <c r="Q39" s="100"/>
      <c r="R39" s="110"/>
      <c r="S39" s="103"/>
      <c r="T39" s="100"/>
      <c r="U39" s="87"/>
      <c r="V39" s="111"/>
      <c r="W39" s="102"/>
      <c r="X39" s="90"/>
      <c r="Y39" s="90"/>
      <c r="Z39" s="92"/>
      <c r="AA39" s="93"/>
    </row>
    <row r="40" ht="15.75" customHeight="1">
      <c r="A40" s="71"/>
      <c r="B40" s="99"/>
      <c r="C40" s="100"/>
      <c r="D40" s="110"/>
      <c r="E40" s="103"/>
      <c r="F40" s="100"/>
      <c r="G40" s="95"/>
      <c r="H40" s="100"/>
      <c r="I40" s="102"/>
      <c r="J40" s="102"/>
      <c r="K40" s="102"/>
      <c r="L40" s="97"/>
      <c r="M40" s="98"/>
      <c r="N40" s="82"/>
      <c r="O40" s="82"/>
      <c r="P40" s="99"/>
      <c r="Q40" s="100"/>
      <c r="R40" s="110"/>
      <c r="S40" s="103"/>
      <c r="T40" s="100"/>
      <c r="U40" s="87"/>
      <c r="V40" s="100"/>
      <c r="W40" s="102"/>
      <c r="X40" s="90"/>
      <c r="Y40" s="90"/>
      <c r="Z40" s="92"/>
      <c r="AA40" s="93"/>
    </row>
    <row r="41" ht="15.75" customHeight="1">
      <c r="A41" s="71"/>
      <c r="B41" s="99"/>
      <c r="C41" s="100"/>
      <c r="D41" s="110"/>
      <c r="E41" s="103"/>
      <c r="F41" s="100"/>
      <c r="G41" s="95"/>
      <c r="H41" s="111"/>
      <c r="I41" s="102"/>
      <c r="J41" s="102"/>
      <c r="K41" s="102"/>
      <c r="L41" s="97"/>
      <c r="M41" s="98"/>
      <c r="N41" s="82"/>
      <c r="O41" s="82"/>
      <c r="P41" s="99"/>
      <c r="Q41" s="100"/>
      <c r="R41" s="110"/>
      <c r="S41" s="103"/>
      <c r="T41" s="100"/>
      <c r="U41" s="87"/>
      <c r="V41" s="111"/>
      <c r="W41" s="102"/>
      <c r="X41" s="90"/>
      <c r="Y41" s="90"/>
      <c r="Z41" s="92"/>
      <c r="AA41" s="93"/>
    </row>
    <row r="42" ht="15.75" customHeight="1">
      <c r="A42" s="71"/>
      <c r="B42" s="99"/>
      <c r="C42" s="100"/>
      <c r="D42" s="110"/>
      <c r="E42" s="103"/>
      <c r="F42" s="100"/>
      <c r="G42" s="95"/>
      <c r="H42" s="111"/>
      <c r="I42" s="102"/>
      <c r="J42" s="102"/>
      <c r="K42" s="102"/>
      <c r="L42" s="97"/>
      <c r="M42" s="98"/>
      <c r="N42" s="82"/>
      <c r="O42" s="82"/>
      <c r="P42" s="99"/>
      <c r="Q42" s="100"/>
      <c r="R42" s="110"/>
      <c r="S42" s="103"/>
      <c r="T42" s="100"/>
      <c r="U42" s="87"/>
      <c r="V42" s="111"/>
      <c r="W42" s="102"/>
      <c r="X42" s="90"/>
      <c r="Y42" s="90"/>
      <c r="Z42" s="92"/>
      <c r="AA42" s="93"/>
    </row>
    <row r="43" ht="15.75" customHeight="1">
      <c r="A43" s="71"/>
      <c r="B43" s="99"/>
      <c r="C43" s="100"/>
      <c r="D43" s="110"/>
      <c r="E43" s="103"/>
      <c r="F43" s="100"/>
      <c r="G43" s="95"/>
      <c r="H43" s="100"/>
      <c r="I43" s="102"/>
      <c r="J43" s="102"/>
      <c r="K43" s="102"/>
      <c r="L43" s="97"/>
      <c r="M43" s="98"/>
      <c r="N43" s="82"/>
      <c r="O43" s="82"/>
      <c r="P43" s="99"/>
      <c r="Q43" s="100"/>
      <c r="R43" s="110"/>
      <c r="S43" s="103"/>
      <c r="T43" s="100"/>
      <c r="U43" s="87"/>
      <c r="V43" s="100"/>
      <c r="W43" s="102"/>
      <c r="X43" s="90"/>
      <c r="Y43" s="90"/>
      <c r="Z43" s="92"/>
      <c r="AA43" s="93"/>
    </row>
    <row r="44" ht="15.75" customHeight="1">
      <c r="A44" s="71"/>
      <c r="B44" s="99"/>
      <c r="C44" s="100"/>
      <c r="D44" s="110"/>
      <c r="E44" s="103"/>
      <c r="F44" s="100"/>
      <c r="G44" s="95"/>
      <c r="H44" s="111"/>
      <c r="I44" s="102"/>
      <c r="J44" s="102"/>
      <c r="K44" s="102"/>
      <c r="L44" s="97"/>
      <c r="M44" s="98"/>
      <c r="N44" s="82"/>
      <c r="O44" s="82"/>
      <c r="P44" s="99"/>
      <c r="Q44" s="100"/>
      <c r="R44" s="110"/>
      <c r="S44" s="103"/>
      <c r="T44" s="100"/>
      <c r="U44" s="87"/>
      <c r="V44" s="111"/>
      <c r="W44" s="102"/>
      <c r="X44" s="90"/>
      <c r="Y44" s="90"/>
      <c r="Z44" s="92"/>
      <c r="AA44" s="93"/>
    </row>
    <row r="45" ht="15.75" customHeight="1">
      <c r="A45" s="71"/>
      <c r="B45" s="99"/>
      <c r="C45" s="100"/>
      <c r="D45" s="110"/>
      <c r="E45" s="103"/>
      <c r="F45" s="100"/>
      <c r="G45" s="95"/>
      <c r="H45" s="111"/>
      <c r="I45" s="102"/>
      <c r="J45" s="102"/>
      <c r="K45" s="102"/>
      <c r="L45" s="97"/>
      <c r="M45" s="98"/>
      <c r="N45" s="82"/>
      <c r="O45" s="82"/>
      <c r="P45" s="99"/>
      <c r="Q45" s="100"/>
      <c r="R45" s="110"/>
      <c r="S45" s="103"/>
      <c r="T45" s="100"/>
      <c r="U45" s="87"/>
      <c r="V45" s="111"/>
      <c r="W45" s="102"/>
      <c r="X45" s="90"/>
      <c r="Y45" s="90"/>
      <c r="Z45" s="92"/>
      <c r="AA45" s="93"/>
    </row>
    <row r="46" ht="15.75" customHeight="1">
      <c r="A46" s="71"/>
      <c r="B46" s="99"/>
      <c r="C46" s="100"/>
      <c r="D46" s="110"/>
      <c r="E46" s="103"/>
      <c r="F46" s="100"/>
      <c r="G46" s="95"/>
      <c r="H46" s="111"/>
      <c r="I46" s="102"/>
      <c r="J46" s="102"/>
      <c r="K46" s="102"/>
      <c r="L46" s="97"/>
      <c r="M46" s="98"/>
      <c r="N46" s="82"/>
      <c r="O46" s="82"/>
      <c r="P46" s="99"/>
      <c r="Q46" s="100"/>
      <c r="R46" s="110"/>
      <c r="S46" s="103"/>
      <c r="T46" s="100"/>
      <c r="U46" s="87"/>
      <c r="V46" s="111"/>
      <c r="W46" s="102"/>
      <c r="X46" s="90"/>
      <c r="Y46" s="90"/>
      <c r="Z46" s="92"/>
      <c r="AA46" s="93"/>
    </row>
    <row r="47" ht="15.75" customHeight="1">
      <c r="A47" s="71"/>
      <c r="B47" s="99"/>
      <c r="C47" s="100"/>
      <c r="D47" s="110"/>
      <c r="E47" s="103"/>
      <c r="F47" s="100"/>
      <c r="G47" s="95"/>
      <c r="H47" s="111"/>
      <c r="I47" s="102"/>
      <c r="J47" s="102"/>
      <c r="K47" s="102"/>
      <c r="L47" s="97"/>
      <c r="M47" s="98"/>
      <c r="N47" s="82"/>
      <c r="O47" s="82"/>
      <c r="P47" s="99"/>
      <c r="Q47" s="100"/>
      <c r="R47" s="110"/>
      <c r="S47" s="103"/>
      <c r="T47" s="100"/>
      <c r="U47" s="87"/>
      <c r="V47" s="111"/>
      <c r="W47" s="102"/>
      <c r="X47" s="90"/>
      <c r="Y47" s="90"/>
      <c r="Z47" s="92"/>
      <c r="AA47" s="93"/>
    </row>
    <row r="48" ht="15.75" customHeight="1">
      <c r="A48" s="71"/>
      <c r="B48" s="99"/>
      <c r="C48" s="100"/>
      <c r="D48" s="110"/>
      <c r="E48" s="103"/>
      <c r="F48" s="100"/>
      <c r="G48" s="95"/>
      <c r="H48" s="111"/>
      <c r="I48" s="102"/>
      <c r="J48" s="102"/>
      <c r="K48" s="102"/>
      <c r="L48" s="97"/>
      <c r="M48" s="98"/>
      <c r="N48" s="82"/>
      <c r="O48" s="82"/>
      <c r="P48" s="99"/>
      <c r="Q48" s="100"/>
      <c r="R48" s="110"/>
      <c r="S48" s="103"/>
      <c r="T48" s="100"/>
      <c r="U48" s="87"/>
      <c r="V48" s="111"/>
      <c r="W48" s="102"/>
      <c r="X48" s="90"/>
      <c r="Y48" s="90"/>
      <c r="Z48" s="92"/>
      <c r="AA48" s="93"/>
    </row>
    <row r="49" ht="15.75" customHeight="1">
      <c r="A49" s="71"/>
      <c r="B49" s="99"/>
      <c r="C49" s="100"/>
      <c r="D49" s="110"/>
      <c r="E49" s="103"/>
      <c r="F49" s="100"/>
      <c r="G49" s="95"/>
      <c r="H49" s="111"/>
      <c r="I49" s="102"/>
      <c r="J49" s="102"/>
      <c r="K49" s="102"/>
      <c r="L49" s="97"/>
      <c r="M49" s="98"/>
      <c r="N49" s="82"/>
      <c r="O49" s="82"/>
      <c r="P49" s="99"/>
      <c r="Q49" s="100"/>
      <c r="R49" s="110"/>
      <c r="S49" s="103"/>
      <c r="T49" s="100"/>
      <c r="U49" s="87"/>
      <c r="V49" s="111"/>
      <c r="W49" s="102"/>
      <c r="X49" s="90"/>
      <c r="Y49" s="90"/>
      <c r="Z49" s="92"/>
      <c r="AA49" s="93"/>
    </row>
    <row r="50" ht="15.75" customHeight="1">
      <c r="A50" s="71"/>
      <c r="B50" s="99"/>
      <c r="C50" s="100"/>
      <c r="D50" s="110"/>
      <c r="E50" s="112"/>
      <c r="F50" s="100"/>
      <c r="G50" s="95"/>
      <c r="H50" s="111"/>
      <c r="I50" s="102"/>
      <c r="J50" s="102"/>
      <c r="K50" s="102"/>
      <c r="L50" s="97"/>
      <c r="M50" s="98"/>
      <c r="N50" s="82"/>
      <c r="O50" s="82"/>
      <c r="P50" s="99"/>
      <c r="Q50" s="100"/>
      <c r="R50" s="110"/>
      <c r="S50" s="112"/>
      <c r="T50" s="100"/>
      <c r="U50" s="87"/>
      <c r="V50" s="111"/>
      <c r="W50" s="102"/>
      <c r="X50" s="90"/>
      <c r="Y50" s="90"/>
      <c r="Z50" s="92"/>
      <c r="AA50" s="93"/>
    </row>
    <row r="51" ht="15.75" customHeight="1">
      <c r="A51" s="71"/>
      <c r="B51" s="99"/>
      <c r="C51" s="100"/>
      <c r="D51" s="110"/>
      <c r="E51" s="103"/>
      <c r="F51" s="100"/>
      <c r="G51" s="95"/>
      <c r="H51" s="111"/>
      <c r="I51" s="102"/>
      <c r="J51" s="102"/>
      <c r="K51" s="102"/>
      <c r="L51" s="97"/>
      <c r="M51" s="98"/>
      <c r="N51" s="82"/>
      <c r="O51" s="82"/>
      <c r="P51" s="99"/>
      <c r="Q51" s="100"/>
      <c r="R51" s="110"/>
      <c r="S51" s="103"/>
      <c r="T51" s="100"/>
      <c r="U51" s="87"/>
      <c r="V51" s="111"/>
      <c r="W51" s="102"/>
      <c r="X51" s="90"/>
      <c r="Y51" s="90"/>
      <c r="Z51" s="92"/>
      <c r="AA51" s="93"/>
    </row>
    <row r="52" ht="15.75" customHeight="1">
      <c r="A52" s="71"/>
      <c r="B52" s="99"/>
      <c r="C52" s="100"/>
      <c r="D52" s="110"/>
      <c r="E52" s="103"/>
      <c r="F52" s="100"/>
      <c r="G52" s="95"/>
      <c r="H52" s="111"/>
      <c r="I52" s="102"/>
      <c r="J52" s="102"/>
      <c r="K52" s="102"/>
      <c r="L52" s="97"/>
      <c r="M52" s="98"/>
      <c r="N52" s="82"/>
      <c r="O52" s="82"/>
      <c r="P52" s="99"/>
      <c r="Q52" s="100"/>
      <c r="R52" s="110"/>
      <c r="S52" s="103"/>
      <c r="T52" s="100"/>
      <c r="U52" s="87"/>
      <c r="V52" s="111"/>
      <c r="W52" s="102"/>
      <c r="X52" s="90"/>
      <c r="Y52" s="90"/>
      <c r="Z52" s="92"/>
      <c r="AA52" s="93"/>
    </row>
    <row r="53" ht="15.75" customHeight="1">
      <c r="A53" s="71"/>
      <c r="B53" s="99"/>
      <c r="C53" s="100"/>
      <c r="D53" s="110"/>
      <c r="E53" s="103"/>
      <c r="F53" s="100"/>
      <c r="G53" s="95"/>
      <c r="H53" s="111"/>
      <c r="I53" s="102"/>
      <c r="J53" s="102"/>
      <c r="K53" s="102"/>
      <c r="L53" s="97"/>
      <c r="M53" s="98"/>
      <c r="N53" s="82"/>
      <c r="O53" s="82"/>
      <c r="P53" s="99"/>
      <c r="Q53" s="100"/>
      <c r="R53" s="110"/>
      <c r="S53" s="103"/>
      <c r="T53" s="100"/>
      <c r="U53" s="87"/>
      <c r="V53" s="111"/>
      <c r="W53" s="102"/>
      <c r="X53" s="90"/>
      <c r="Y53" s="90"/>
      <c r="Z53" s="92"/>
      <c r="AA53" s="93"/>
    </row>
    <row r="54" ht="15.75" customHeight="1">
      <c r="A54" s="71"/>
      <c r="B54" s="99"/>
      <c r="C54" s="100"/>
      <c r="D54" s="110"/>
      <c r="E54" s="103"/>
      <c r="F54" s="100"/>
      <c r="G54" s="95"/>
      <c r="H54" s="111"/>
      <c r="I54" s="102"/>
      <c r="J54" s="102"/>
      <c r="K54" s="102"/>
      <c r="L54" s="97"/>
      <c r="M54" s="98"/>
      <c r="N54" s="82"/>
      <c r="O54" s="82"/>
      <c r="P54" s="99"/>
      <c r="Q54" s="100"/>
      <c r="R54" s="110"/>
      <c r="S54" s="103"/>
      <c r="T54" s="100"/>
      <c r="U54" s="87"/>
      <c r="V54" s="111"/>
      <c r="W54" s="102"/>
      <c r="X54" s="90"/>
      <c r="Y54" s="90"/>
      <c r="Z54" s="92"/>
      <c r="AA54" s="93"/>
    </row>
    <row r="55" ht="15.75" customHeight="1">
      <c r="A55" s="71"/>
      <c r="B55" s="99"/>
      <c r="C55" s="100"/>
      <c r="D55" s="110"/>
      <c r="E55" s="103"/>
      <c r="F55" s="100"/>
      <c r="G55" s="95"/>
      <c r="H55" s="111"/>
      <c r="I55" s="102"/>
      <c r="J55" s="102"/>
      <c r="K55" s="102"/>
      <c r="L55" s="97"/>
      <c r="M55" s="98"/>
      <c r="N55" s="82"/>
      <c r="O55" s="82"/>
      <c r="P55" s="99"/>
      <c r="Q55" s="100"/>
      <c r="R55" s="110"/>
      <c r="S55" s="103"/>
      <c r="T55" s="100"/>
      <c r="U55" s="87"/>
      <c r="V55" s="111"/>
      <c r="W55" s="102"/>
      <c r="X55" s="90"/>
      <c r="Y55" s="90"/>
      <c r="Z55" s="92"/>
      <c r="AA55" s="93"/>
    </row>
    <row r="56" ht="15.75" customHeight="1">
      <c r="A56" s="71"/>
      <c r="B56" s="99"/>
      <c r="C56" s="100"/>
      <c r="D56" s="110"/>
      <c r="E56" s="112"/>
      <c r="F56" s="100"/>
      <c r="G56" s="95"/>
      <c r="H56" s="111"/>
      <c r="I56" s="102"/>
      <c r="J56" s="102"/>
      <c r="K56" s="102"/>
      <c r="L56" s="97"/>
      <c r="M56" s="98"/>
      <c r="N56" s="82"/>
      <c r="O56" s="82"/>
      <c r="P56" s="99"/>
      <c r="Q56" s="100"/>
      <c r="R56" s="110"/>
      <c r="S56" s="112"/>
      <c r="T56" s="100"/>
      <c r="U56" s="87"/>
      <c r="V56" s="111"/>
      <c r="W56" s="102"/>
      <c r="X56" s="90"/>
      <c r="Y56" s="90"/>
      <c r="Z56" s="92"/>
      <c r="AA56" s="93"/>
    </row>
    <row r="57" ht="15.75" customHeight="1">
      <c r="A57" s="71"/>
      <c r="B57" s="99"/>
      <c r="C57" s="100"/>
      <c r="D57" s="110"/>
      <c r="E57" s="112"/>
      <c r="F57" s="100"/>
      <c r="G57" s="95"/>
      <c r="H57" s="111"/>
      <c r="I57" s="102"/>
      <c r="J57" s="102"/>
      <c r="K57" s="102"/>
      <c r="L57" s="97"/>
      <c r="M57" s="98"/>
      <c r="N57" s="82"/>
      <c r="O57" s="82"/>
      <c r="P57" s="99"/>
      <c r="Q57" s="100"/>
      <c r="R57" s="110"/>
      <c r="S57" s="112"/>
      <c r="T57" s="100"/>
      <c r="U57" s="87"/>
      <c r="V57" s="111"/>
      <c r="W57" s="102"/>
      <c r="X57" s="90"/>
      <c r="Y57" s="90"/>
      <c r="Z57" s="92"/>
      <c r="AA57" s="93"/>
    </row>
    <row r="58" ht="15.75" customHeight="1">
      <c r="A58" s="71"/>
      <c r="B58" s="99"/>
      <c r="C58" s="100"/>
      <c r="D58" s="110"/>
      <c r="E58" s="103"/>
      <c r="F58" s="100"/>
      <c r="G58" s="95"/>
      <c r="H58" s="111"/>
      <c r="I58" s="102"/>
      <c r="J58" s="102"/>
      <c r="K58" s="102"/>
      <c r="L58" s="97"/>
      <c r="M58" s="98"/>
      <c r="N58" s="82"/>
      <c r="O58" s="82"/>
      <c r="P58" s="99"/>
      <c r="Q58" s="100"/>
      <c r="R58" s="110"/>
      <c r="S58" s="103"/>
      <c r="T58" s="100"/>
      <c r="U58" s="87"/>
      <c r="V58" s="111"/>
      <c r="W58" s="102"/>
      <c r="X58" s="90"/>
      <c r="Y58" s="90"/>
      <c r="Z58" s="92"/>
      <c r="AA58" s="93"/>
    </row>
    <row r="59" ht="15.75" customHeight="1">
      <c r="A59" s="71"/>
      <c r="B59" s="99"/>
      <c r="C59" s="100"/>
      <c r="D59" s="110"/>
      <c r="E59" s="103"/>
      <c r="F59" s="100"/>
      <c r="G59" s="95"/>
      <c r="H59" s="111"/>
      <c r="I59" s="102"/>
      <c r="J59" s="102"/>
      <c r="K59" s="102"/>
      <c r="L59" s="97"/>
      <c r="M59" s="98"/>
      <c r="N59" s="82"/>
      <c r="O59" s="82"/>
      <c r="P59" s="99"/>
      <c r="Q59" s="100"/>
      <c r="R59" s="110"/>
      <c r="S59" s="103"/>
      <c r="T59" s="100"/>
      <c r="U59" s="87"/>
      <c r="V59" s="111"/>
      <c r="W59" s="102"/>
      <c r="X59" s="90"/>
      <c r="Y59" s="90"/>
      <c r="Z59" s="92"/>
      <c r="AA59" s="93"/>
    </row>
    <row r="60" ht="15.75" customHeight="1">
      <c r="A60" s="71"/>
      <c r="B60" s="99"/>
      <c r="C60" s="100"/>
      <c r="D60" s="110"/>
      <c r="E60" s="103"/>
      <c r="F60" s="100"/>
      <c r="G60" s="95"/>
      <c r="H60" s="111"/>
      <c r="I60" s="102"/>
      <c r="J60" s="102"/>
      <c r="K60" s="102"/>
      <c r="L60" s="97"/>
      <c r="M60" s="98"/>
      <c r="N60" s="82"/>
      <c r="O60" s="82"/>
      <c r="P60" s="99"/>
      <c r="Q60" s="100"/>
      <c r="R60" s="110"/>
      <c r="S60" s="103"/>
      <c r="T60" s="100"/>
      <c r="U60" s="87"/>
      <c r="V60" s="111"/>
      <c r="W60" s="102"/>
      <c r="X60" s="90"/>
      <c r="Y60" s="90"/>
      <c r="Z60" s="92"/>
      <c r="AA60" s="93"/>
    </row>
    <row r="61" ht="15.75" customHeight="1">
      <c r="A61" s="71"/>
      <c r="B61" s="99"/>
      <c r="C61" s="100"/>
      <c r="D61" s="110"/>
      <c r="E61" s="103"/>
      <c r="F61" s="100"/>
      <c r="G61" s="95"/>
      <c r="H61" s="111"/>
      <c r="I61" s="102"/>
      <c r="J61" s="102"/>
      <c r="K61" s="102"/>
      <c r="L61" s="97"/>
      <c r="M61" s="98"/>
      <c r="N61" s="82"/>
      <c r="O61" s="82"/>
      <c r="P61" s="99"/>
      <c r="Q61" s="100"/>
      <c r="R61" s="110"/>
      <c r="S61" s="103"/>
      <c r="T61" s="100"/>
      <c r="U61" s="87"/>
      <c r="V61" s="111"/>
      <c r="W61" s="102"/>
      <c r="X61" s="90"/>
      <c r="Y61" s="90"/>
      <c r="Z61" s="92"/>
      <c r="AA61" s="93"/>
    </row>
    <row r="62" ht="15.75" customHeight="1">
      <c r="A62" s="71"/>
      <c r="B62" s="99"/>
      <c r="C62" s="100"/>
      <c r="D62" s="110"/>
      <c r="E62" s="103"/>
      <c r="F62" s="100"/>
      <c r="G62" s="95"/>
      <c r="H62" s="111"/>
      <c r="I62" s="102"/>
      <c r="J62" s="102"/>
      <c r="K62" s="102"/>
      <c r="L62" s="97"/>
      <c r="M62" s="98"/>
      <c r="N62" s="82"/>
      <c r="O62" s="82"/>
      <c r="P62" s="99"/>
      <c r="Q62" s="100"/>
      <c r="R62" s="110"/>
      <c r="S62" s="103"/>
      <c r="T62" s="100"/>
      <c r="U62" s="87"/>
      <c r="V62" s="111"/>
      <c r="W62" s="102"/>
      <c r="X62" s="90"/>
      <c r="Y62" s="90"/>
      <c r="Z62" s="92"/>
      <c r="AA62" s="93"/>
    </row>
    <row r="63" ht="15.75" customHeight="1">
      <c r="A63" s="71"/>
      <c r="B63" s="99"/>
      <c r="C63" s="100"/>
      <c r="D63" s="110"/>
      <c r="E63" s="103"/>
      <c r="F63" s="100"/>
      <c r="G63" s="95"/>
      <c r="H63" s="111"/>
      <c r="I63" s="102"/>
      <c r="J63" s="102"/>
      <c r="K63" s="102"/>
      <c r="L63" s="97"/>
      <c r="M63" s="98"/>
      <c r="N63" s="82"/>
      <c r="O63" s="82"/>
      <c r="P63" s="99"/>
      <c r="Q63" s="100"/>
      <c r="R63" s="110"/>
      <c r="S63" s="103"/>
      <c r="T63" s="100"/>
      <c r="U63" s="87"/>
      <c r="V63" s="111"/>
      <c r="W63" s="102"/>
      <c r="X63" s="90"/>
      <c r="Y63" s="90"/>
      <c r="Z63" s="92"/>
      <c r="AA63" s="93"/>
    </row>
    <row r="64" ht="15.75" customHeight="1">
      <c r="A64" s="71"/>
      <c r="B64" s="99"/>
      <c r="C64" s="100"/>
      <c r="D64" s="110"/>
      <c r="E64" s="103"/>
      <c r="F64" s="100"/>
      <c r="G64" s="95"/>
      <c r="H64" s="100"/>
      <c r="I64" s="102"/>
      <c r="J64" s="102"/>
      <c r="K64" s="102"/>
      <c r="L64" s="97"/>
      <c r="M64" s="98"/>
      <c r="N64" s="82"/>
      <c r="O64" s="82"/>
      <c r="P64" s="99"/>
      <c r="Q64" s="100"/>
      <c r="R64" s="110"/>
      <c r="S64" s="103"/>
      <c r="T64" s="100"/>
      <c r="U64" s="87"/>
      <c r="V64" s="100"/>
      <c r="W64" s="102"/>
      <c r="X64" s="90"/>
      <c r="Y64" s="90"/>
      <c r="Z64" s="92"/>
      <c r="AA64" s="93"/>
    </row>
    <row r="65" ht="15.75" customHeight="1">
      <c r="A65" s="71"/>
      <c r="B65" s="99"/>
      <c r="C65" s="100"/>
      <c r="D65" s="110"/>
      <c r="E65" s="103"/>
      <c r="F65" s="100"/>
      <c r="G65" s="95"/>
      <c r="H65" s="111"/>
      <c r="I65" s="102"/>
      <c r="J65" s="102"/>
      <c r="K65" s="102"/>
      <c r="L65" s="97"/>
      <c r="M65" s="98"/>
      <c r="N65" s="82"/>
      <c r="O65" s="82"/>
      <c r="P65" s="99"/>
      <c r="Q65" s="100"/>
      <c r="R65" s="110"/>
      <c r="S65" s="103"/>
      <c r="T65" s="100"/>
      <c r="U65" s="87"/>
      <c r="V65" s="111"/>
      <c r="W65" s="102"/>
      <c r="X65" s="90"/>
      <c r="Y65" s="90"/>
      <c r="Z65" s="92"/>
      <c r="AA65" s="93"/>
    </row>
    <row r="66" ht="15.75" customHeight="1">
      <c r="A66" s="71"/>
      <c r="B66" s="99"/>
      <c r="C66" s="100"/>
      <c r="D66" s="110"/>
      <c r="E66" s="103"/>
      <c r="F66" s="100"/>
      <c r="G66" s="95"/>
      <c r="H66" s="111"/>
      <c r="I66" s="102"/>
      <c r="J66" s="102"/>
      <c r="K66" s="102"/>
      <c r="L66" s="97"/>
      <c r="M66" s="98"/>
      <c r="N66" s="82"/>
      <c r="O66" s="82"/>
      <c r="P66" s="99"/>
      <c r="Q66" s="100"/>
      <c r="R66" s="110"/>
      <c r="S66" s="103"/>
      <c r="T66" s="100"/>
      <c r="U66" s="87"/>
      <c r="V66" s="111"/>
      <c r="W66" s="102"/>
      <c r="X66" s="90"/>
      <c r="Y66" s="90"/>
      <c r="Z66" s="92"/>
      <c r="AA66" s="93"/>
    </row>
    <row r="67" ht="15.75" customHeight="1">
      <c r="A67" s="71"/>
      <c r="B67" s="99"/>
      <c r="C67" s="100"/>
      <c r="D67" s="110"/>
      <c r="E67" s="112"/>
      <c r="F67" s="100"/>
      <c r="G67" s="95"/>
      <c r="H67" s="111"/>
      <c r="I67" s="102"/>
      <c r="J67" s="102"/>
      <c r="K67" s="102"/>
      <c r="L67" s="97"/>
      <c r="M67" s="98"/>
      <c r="N67" s="82"/>
      <c r="O67" s="82"/>
      <c r="P67" s="99"/>
      <c r="Q67" s="100"/>
      <c r="R67" s="110"/>
      <c r="S67" s="112"/>
      <c r="T67" s="100"/>
      <c r="U67" s="87"/>
      <c r="V67" s="111"/>
      <c r="W67" s="102"/>
      <c r="X67" s="90"/>
      <c r="Y67" s="90"/>
      <c r="Z67" s="92"/>
      <c r="AA67" s="93"/>
    </row>
    <row r="68" ht="15.75" customHeight="1">
      <c r="A68" s="71"/>
      <c r="B68" s="99"/>
      <c r="C68" s="100"/>
      <c r="D68" s="110"/>
      <c r="E68" s="103"/>
      <c r="F68" s="100"/>
      <c r="G68" s="95"/>
      <c r="H68" s="111"/>
      <c r="I68" s="102"/>
      <c r="J68" s="102"/>
      <c r="K68" s="102"/>
      <c r="L68" s="97"/>
      <c r="M68" s="98"/>
      <c r="N68" s="82"/>
      <c r="O68" s="82"/>
      <c r="P68" s="99"/>
      <c r="Q68" s="100"/>
      <c r="R68" s="110"/>
      <c r="S68" s="103"/>
      <c r="T68" s="100"/>
      <c r="U68" s="87"/>
      <c r="V68" s="111"/>
      <c r="W68" s="102"/>
      <c r="X68" s="90"/>
      <c r="Y68" s="90"/>
      <c r="Z68" s="92"/>
      <c r="AA68" s="93"/>
    </row>
    <row r="69" ht="15.75" customHeight="1">
      <c r="A69" s="71"/>
      <c r="B69" s="99"/>
      <c r="C69" s="100"/>
      <c r="D69" s="110"/>
      <c r="E69" s="103"/>
      <c r="F69" s="100"/>
      <c r="G69" s="95"/>
      <c r="H69" s="111"/>
      <c r="I69" s="102"/>
      <c r="J69" s="102"/>
      <c r="K69" s="102"/>
      <c r="L69" s="97"/>
      <c r="M69" s="98"/>
      <c r="N69" s="82"/>
      <c r="O69" s="82"/>
      <c r="P69" s="99"/>
      <c r="Q69" s="100"/>
      <c r="R69" s="110"/>
      <c r="S69" s="103"/>
      <c r="T69" s="100"/>
      <c r="U69" s="87"/>
      <c r="V69" s="111"/>
      <c r="W69" s="102"/>
      <c r="X69" s="90"/>
      <c r="Y69" s="90"/>
      <c r="Z69" s="92"/>
      <c r="AA69" s="93"/>
    </row>
    <row r="70" ht="15.75" customHeight="1">
      <c r="A70" s="71"/>
      <c r="B70" s="99"/>
      <c r="C70" s="100"/>
      <c r="D70" s="110"/>
      <c r="E70" s="103"/>
      <c r="F70" s="100"/>
      <c r="G70" s="95"/>
      <c r="H70" s="111"/>
      <c r="I70" s="102"/>
      <c r="J70" s="102"/>
      <c r="K70" s="102"/>
      <c r="L70" s="97"/>
      <c r="M70" s="98"/>
      <c r="N70" s="82"/>
      <c r="O70" s="82"/>
      <c r="P70" s="99"/>
      <c r="Q70" s="100"/>
      <c r="R70" s="110"/>
      <c r="S70" s="103"/>
      <c r="T70" s="100"/>
      <c r="U70" s="87"/>
      <c r="V70" s="111"/>
      <c r="W70" s="102"/>
      <c r="X70" s="90"/>
      <c r="Y70" s="90"/>
      <c r="Z70" s="92"/>
      <c r="AA70" s="93"/>
    </row>
    <row r="71" ht="15.75" customHeight="1">
      <c r="A71" s="71"/>
      <c r="B71" s="99"/>
      <c r="C71" s="100"/>
      <c r="D71" s="110"/>
      <c r="E71" s="103"/>
      <c r="F71" s="100"/>
      <c r="G71" s="95"/>
      <c r="H71" s="111"/>
      <c r="I71" s="102"/>
      <c r="J71" s="102"/>
      <c r="K71" s="102"/>
      <c r="L71" s="97"/>
      <c r="M71" s="98"/>
      <c r="N71" s="82"/>
      <c r="O71" s="82"/>
      <c r="P71" s="99"/>
      <c r="Q71" s="100"/>
      <c r="R71" s="110"/>
      <c r="S71" s="103"/>
      <c r="T71" s="100"/>
      <c r="U71" s="87"/>
      <c r="V71" s="111"/>
      <c r="W71" s="102"/>
      <c r="X71" s="90"/>
      <c r="Y71" s="90"/>
      <c r="Z71" s="92"/>
      <c r="AA71" s="93"/>
    </row>
    <row r="72" ht="15.75" customHeight="1">
      <c r="A72" s="71"/>
      <c r="B72" s="99"/>
      <c r="C72" s="100"/>
      <c r="D72" s="110"/>
      <c r="E72" s="103"/>
      <c r="F72" s="100"/>
      <c r="G72" s="95"/>
      <c r="H72" s="111"/>
      <c r="I72" s="102"/>
      <c r="J72" s="102"/>
      <c r="K72" s="102"/>
      <c r="L72" s="97"/>
      <c r="M72" s="98"/>
      <c r="N72" s="82"/>
      <c r="O72" s="82"/>
      <c r="P72" s="99"/>
      <c r="Q72" s="100"/>
      <c r="R72" s="110"/>
      <c r="S72" s="103"/>
      <c r="T72" s="100"/>
      <c r="U72" s="87"/>
      <c r="V72" s="111"/>
      <c r="W72" s="102"/>
      <c r="X72" s="90"/>
      <c r="Y72" s="90"/>
      <c r="Z72" s="92"/>
      <c r="AA72" s="93"/>
    </row>
    <row r="73" ht="15.75" customHeight="1">
      <c r="A73" s="71"/>
      <c r="B73" s="99"/>
      <c r="C73" s="100"/>
      <c r="D73" s="110"/>
      <c r="E73" s="103"/>
      <c r="F73" s="100"/>
      <c r="G73" s="95"/>
      <c r="H73" s="111"/>
      <c r="I73" s="102"/>
      <c r="J73" s="102"/>
      <c r="K73" s="102"/>
      <c r="L73" s="97"/>
      <c r="M73" s="98"/>
      <c r="N73" s="82"/>
      <c r="O73" s="82"/>
      <c r="P73" s="99"/>
      <c r="Q73" s="100"/>
      <c r="R73" s="110"/>
      <c r="S73" s="103"/>
      <c r="T73" s="100"/>
      <c r="U73" s="87"/>
      <c r="V73" s="111"/>
      <c r="W73" s="102"/>
      <c r="X73" s="90"/>
      <c r="Y73" s="90"/>
      <c r="Z73" s="92"/>
      <c r="AA73" s="93"/>
    </row>
    <row r="74" ht="15.75" customHeight="1">
      <c r="A74" s="71"/>
      <c r="B74" s="99"/>
      <c r="C74" s="100"/>
      <c r="D74" s="110"/>
      <c r="E74" s="103"/>
      <c r="F74" s="100"/>
      <c r="G74" s="95"/>
      <c r="H74" s="111"/>
      <c r="I74" s="102"/>
      <c r="J74" s="102"/>
      <c r="K74" s="102"/>
      <c r="L74" s="97"/>
      <c r="M74" s="98"/>
      <c r="N74" s="82"/>
      <c r="O74" s="82"/>
      <c r="P74" s="99"/>
      <c r="Q74" s="100"/>
      <c r="R74" s="110"/>
      <c r="S74" s="103"/>
      <c r="T74" s="100"/>
      <c r="U74" s="87"/>
      <c r="V74" s="111"/>
      <c r="W74" s="102"/>
      <c r="X74" s="90"/>
      <c r="Y74" s="90"/>
      <c r="Z74" s="92"/>
      <c r="AA74" s="93"/>
    </row>
    <row r="75" ht="15.75" customHeight="1">
      <c r="A75" s="71"/>
      <c r="B75" s="99"/>
      <c r="C75" s="100"/>
      <c r="D75" s="110"/>
      <c r="E75" s="112"/>
      <c r="F75" s="100"/>
      <c r="G75" s="95"/>
      <c r="H75" s="111"/>
      <c r="I75" s="102"/>
      <c r="J75" s="102"/>
      <c r="K75" s="102"/>
      <c r="L75" s="97"/>
      <c r="M75" s="98"/>
      <c r="N75" s="82"/>
      <c r="O75" s="82"/>
      <c r="P75" s="99"/>
      <c r="Q75" s="100"/>
      <c r="R75" s="110"/>
      <c r="S75" s="112"/>
      <c r="T75" s="100"/>
      <c r="U75" s="87"/>
      <c r="V75" s="111"/>
      <c r="W75" s="102"/>
      <c r="X75" s="90"/>
      <c r="Y75" s="90"/>
      <c r="Z75" s="92"/>
      <c r="AA75" s="93"/>
    </row>
    <row r="76" ht="15.75" customHeight="1">
      <c r="A76" s="71"/>
      <c r="B76" s="99"/>
      <c r="C76" s="100"/>
      <c r="D76" s="110"/>
      <c r="E76" s="103"/>
      <c r="F76" s="100"/>
      <c r="G76" s="95"/>
      <c r="H76" s="111"/>
      <c r="I76" s="102"/>
      <c r="J76" s="102"/>
      <c r="K76" s="102"/>
      <c r="L76" s="97"/>
      <c r="M76" s="98"/>
      <c r="N76" s="82"/>
      <c r="O76" s="82"/>
      <c r="P76" s="99"/>
      <c r="Q76" s="100"/>
      <c r="R76" s="110"/>
      <c r="S76" s="103"/>
      <c r="T76" s="100"/>
      <c r="U76" s="87"/>
      <c r="V76" s="111"/>
      <c r="W76" s="102"/>
      <c r="X76" s="90"/>
      <c r="Y76" s="90"/>
      <c r="Z76" s="92"/>
      <c r="AA76" s="93"/>
    </row>
    <row r="77" ht="15.75" customHeight="1">
      <c r="A77" s="71"/>
      <c r="B77" s="99"/>
      <c r="C77" s="100"/>
      <c r="D77" s="110"/>
      <c r="E77" s="103"/>
      <c r="F77" s="100"/>
      <c r="G77" s="95"/>
      <c r="H77" s="111"/>
      <c r="I77" s="102"/>
      <c r="J77" s="102"/>
      <c r="K77" s="102"/>
      <c r="L77" s="97"/>
      <c r="M77" s="98"/>
      <c r="N77" s="82"/>
      <c r="O77" s="82"/>
      <c r="P77" s="99"/>
      <c r="Q77" s="100"/>
      <c r="R77" s="110"/>
      <c r="S77" s="103"/>
      <c r="T77" s="100"/>
      <c r="U77" s="87"/>
      <c r="V77" s="111"/>
      <c r="W77" s="102"/>
      <c r="X77" s="90"/>
      <c r="Y77" s="90"/>
      <c r="Z77" s="92"/>
      <c r="AA77" s="93"/>
    </row>
    <row r="78" ht="15.75" customHeight="1">
      <c r="A78" s="71"/>
      <c r="B78" s="99"/>
      <c r="C78" s="100"/>
      <c r="D78" s="110"/>
      <c r="E78" s="112"/>
      <c r="F78" s="100"/>
      <c r="G78" s="95"/>
      <c r="H78" s="111"/>
      <c r="I78" s="102"/>
      <c r="J78" s="102"/>
      <c r="K78" s="102"/>
      <c r="L78" s="97"/>
      <c r="M78" s="98"/>
      <c r="N78" s="82"/>
      <c r="O78" s="82"/>
      <c r="P78" s="99"/>
      <c r="Q78" s="100"/>
      <c r="R78" s="110"/>
      <c r="S78" s="112"/>
      <c r="T78" s="100"/>
      <c r="U78" s="87"/>
      <c r="V78" s="111"/>
      <c r="W78" s="102"/>
      <c r="X78" s="90"/>
      <c r="Y78" s="90"/>
      <c r="Z78" s="92"/>
      <c r="AA78" s="93"/>
    </row>
    <row r="79" ht="15.75" customHeight="1">
      <c r="A79" s="71"/>
      <c r="B79" s="99"/>
      <c r="C79" s="100"/>
      <c r="D79" s="110"/>
      <c r="E79" s="103"/>
      <c r="F79" s="100"/>
      <c r="G79" s="95"/>
      <c r="H79" s="100"/>
      <c r="I79" s="102"/>
      <c r="J79" s="102"/>
      <c r="K79" s="102"/>
      <c r="L79" s="97"/>
      <c r="M79" s="98"/>
      <c r="N79" s="82"/>
      <c r="O79" s="82"/>
      <c r="P79" s="99"/>
      <c r="Q79" s="100"/>
      <c r="R79" s="110"/>
      <c r="S79" s="103"/>
      <c r="T79" s="100"/>
      <c r="U79" s="87"/>
      <c r="V79" s="100"/>
      <c r="W79" s="102"/>
      <c r="X79" s="90"/>
      <c r="Y79" s="90"/>
      <c r="Z79" s="92"/>
      <c r="AA79" s="93"/>
    </row>
    <row r="80" ht="15.75" customHeight="1">
      <c r="A80" s="71"/>
      <c r="B80" s="99"/>
      <c r="C80" s="100"/>
      <c r="D80" s="110"/>
      <c r="E80" s="103"/>
      <c r="F80" s="100"/>
      <c r="G80" s="95"/>
      <c r="H80" s="100"/>
      <c r="I80" s="102"/>
      <c r="J80" s="102"/>
      <c r="K80" s="102"/>
      <c r="L80" s="97"/>
      <c r="M80" s="98"/>
      <c r="N80" s="82"/>
      <c r="O80" s="82"/>
      <c r="P80" s="99"/>
      <c r="Q80" s="100"/>
      <c r="R80" s="110"/>
      <c r="S80" s="103"/>
      <c r="T80" s="100"/>
      <c r="U80" s="87"/>
      <c r="V80" s="100"/>
      <c r="W80" s="102"/>
      <c r="X80" s="90"/>
      <c r="Y80" s="90"/>
      <c r="Z80" s="92"/>
      <c r="AA80" s="93"/>
    </row>
    <row r="81" ht="15.75" customHeight="1">
      <c r="A81" s="71"/>
      <c r="B81" s="99"/>
      <c r="C81" s="100"/>
      <c r="D81" s="110"/>
      <c r="E81" s="103"/>
      <c r="F81" s="100"/>
      <c r="G81" s="95"/>
      <c r="H81" s="113"/>
      <c r="I81" s="102"/>
      <c r="J81" s="102"/>
      <c r="K81" s="102"/>
      <c r="L81" s="97"/>
      <c r="M81" s="98"/>
      <c r="N81" s="82"/>
      <c r="O81" s="82"/>
      <c r="P81" s="99"/>
      <c r="Q81" s="100"/>
      <c r="R81" s="110"/>
      <c r="S81" s="103"/>
      <c r="T81" s="100"/>
      <c r="U81" s="87"/>
      <c r="V81" s="113"/>
      <c r="W81" s="102"/>
      <c r="X81" s="90"/>
      <c r="Y81" s="90"/>
      <c r="Z81" s="92"/>
      <c r="AA81" s="93"/>
    </row>
    <row r="82" ht="15.75" customHeight="1">
      <c r="A82" s="71"/>
      <c r="B82" s="99"/>
      <c r="C82" s="100"/>
      <c r="D82" s="110"/>
      <c r="E82" s="103"/>
      <c r="F82" s="100"/>
      <c r="G82" s="95"/>
      <c r="H82" s="113"/>
      <c r="I82" s="102"/>
      <c r="J82" s="102"/>
      <c r="K82" s="102"/>
      <c r="L82" s="97"/>
      <c r="M82" s="98"/>
      <c r="N82" s="82"/>
      <c r="O82" s="82"/>
      <c r="P82" s="99"/>
      <c r="Q82" s="100"/>
      <c r="R82" s="110"/>
      <c r="S82" s="103"/>
      <c r="T82" s="100"/>
      <c r="U82" s="87"/>
      <c r="V82" s="113"/>
      <c r="W82" s="102"/>
      <c r="X82" s="90"/>
      <c r="Y82" s="90"/>
      <c r="Z82" s="92"/>
      <c r="AA82" s="93"/>
    </row>
    <row r="83" ht="15.75" customHeight="1">
      <c r="A83" s="71"/>
      <c r="B83" s="99"/>
      <c r="C83" s="100"/>
      <c r="D83" s="110"/>
      <c r="E83" s="103"/>
      <c r="F83" s="100"/>
      <c r="G83" s="95"/>
      <c r="H83" s="113"/>
      <c r="I83" s="102"/>
      <c r="J83" s="114"/>
      <c r="K83" s="102"/>
      <c r="L83" s="97"/>
      <c r="M83" s="98"/>
      <c r="N83" s="82"/>
      <c r="O83" s="82"/>
      <c r="P83" s="99"/>
      <c r="Q83" s="100"/>
      <c r="R83" s="110"/>
      <c r="S83" s="103"/>
      <c r="T83" s="100"/>
      <c r="U83" s="87"/>
      <c r="V83" s="113"/>
      <c r="W83" s="102"/>
      <c r="X83" s="115"/>
      <c r="Y83" s="90"/>
      <c r="Z83" s="92"/>
      <c r="AA83" s="93"/>
    </row>
    <row r="84" ht="15.75" customHeight="1">
      <c r="A84" s="71"/>
      <c r="B84" s="99"/>
      <c r="C84" s="100"/>
      <c r="D84" s="110"/>
      <c r="E84" s="103"/>
      <c r="F84" s="100"/>
      <c r="G84" s="95"/>
      <c r="H84" s="113"/>
      <c r="I84" s="102"/>
      <c r="J84" s="114"/>
      <c r="K84" s="102"/>
      <c r="L84" s="97"/>
      <c r="M84" s="98"/>
      <c r="N84" s="82"/>
      <c r="O84" s="82"/>
      <c r="P84" s="99"/>
      <c r="Q84" s="100"/>
      <c r="R84" s="110"/>
      <c r="S84" s="103"/>
      <c r="T84" s="100"/>
      <c r="U84" s="87"/>
      <c r="V84" s="113"/>
      <c r="W84" s="102"/>
      <c r="X84" s="115"/>
      <c r="Y84" s="90"/>
      <c r="Z84" s="92"/>
      <c r="AA84" s="93"/>
    </row>
    <row r="85" ht="15.75" customHeight="1">
      <c r="A85" s="71"/>
      <c r="B85" s="99"/>
      <c r="C85" s="100"/>
      <c r="D85" s="110"/>
      <c r="E85" s="103"/>
      <c r="F85" s="100"/>
      <c r="G85" s="95"/>
      <c r="H85" s="113"/>
      <c r="I85" s="102"/>
      <c r="J85" s="102"/>
      <c r="K85" s="102"/>
      <c r="L85" s="97"/>
      <c r="M85" s="98"/>
      <c r="N85" s="82"/>
      <c r="O85" s="82"/>
      <c r="P85" s="99"/>
      <c r="Q85" s="100"/>
      <c r="R85" s="110"/>
      <c r="S85" s="103"/>
      <c r="T85" s="100"/>
      <c r="U85" s="87"/>
      <c r="V85" s="113"/>
      <c r="W85" s="102"/>
      <c r="X85" s="90"/>
      <c r="Y85" s="90"/>
      <c r="Z85" s="92"/>
      <c r="AA85" s="93"/>
    </row>
    <row r="86" ht="15.75" customHeight="1">
      <c r="A86" s="71"/>
      <c r="B86" s="99"/>
      <c r="C86" s="100"/>
      <c r="D86" s="110"/>
      <c r="E86" s="103"/>
      <c r="F86" s="100"/>
      <c r="G86" s="95"/>
      <c r="H86" s="113"/>
      <c r="I86" s="102"/>
      <c r="J86" s="102"/>
      <c r="K86" s="102"/>
      <c r="L86" s="97"/>
      <c r="M86" s="98"/>
      <c r="N86" s="82"/>
      <c r="O86" s="82"/>
      <c r="P86" s="99"/>
      <c r="Q86" s="100"/>
      <c r="R86" s="110"/>
      <c r="S86" s="103"/>
      <c r="T86" s="100"/>
      <c r="U86" s="87"/>
      <c r="V86" s="113"/>
      <c r="W86" s="102"/>
      <c r="X86" s="90"/>
      <c r="Y86" s="90"/>
      <c r="Z86" s="92"/>
      <c r="AA86" s="93"/>
    </row>
    <row r="87" ht="15.75" customHeight="1">
      <c r="A87" s="71"/>
      <c r="B87" s="99"/>
      <c r="C87" s="100"/>
      <c r="D87" s="110"/>
      <c r="E87" s="103"/>
      <c r="F87" s="100"/>
      <c r="G87" s="95"/>
      <c r="H87" s="113"/>
      <c r="I87" s="102"/>
      <c r="J87" s="114"/>
      <c r="K87" s="102"/>
      <c r="L87" s="97"/>
      <c r="M87" s="98"/>
      <c r="N87" s="82"/>
      <c r="O87" s="82"/>
      <c r="P87" s="99"/>
      <c r="Q87" s="100"/>
      <c r="R87" s="110"/>
      <c r="S87" s="103"/>
      <c r="T87" s="100"/>
      <c r="U87" s="87"/>
      <c r="V87" s="113"/>
      <c r="W87" s="102"/>
      <c r="X87" s="115"/>
      <c r="Y87" s="90"/>
      <c r="Z87" s="92"/>
      <c r="AA87" s="93"/>
    </row>
    <row r="88" ht="15.75" customHeight="1">
      <c r="A88" s="71"/>
      <c r="B88" s="99"/>
      <c r="C88" s="100"/>
      <c r="D88" s="110"/>
      <c r="E88" s="103"/>
      <c r="F88" s="100"/>
      <c r="G88" s="95"/>
      <c r="H88" s="113"/>
      <c r="I88" s="102"/>
      <c r="J88" s="102"/>
      <c r="K88" s="102"/>
      <c r="L88" s="97"/>
      <c r="M88" s="98"/>
      <c r="N88" s="82"/>
      <c r="O88" s="82"/>
      <c r="P88" s="99"/>
      <c r="Q88" s="100"/>
      <c r="R88" s="110"/>
      <c r="S88" s="103"/>
      <c r="T88" s="100"/>
      <c r="U88" s="87"/>
      <c r="V88" s="113"/>
      <c r="W88" s="102"/>
      <c r="X88" s="90"/>
      <c r="Y88" s="90"/>
      <c r="Z88" s="92"/>
      <c r="AA88" s="93"/>
    </row>
    <row r="89" ht="15.75" customHeight="1">
      <c r="A89" s="71"/>
      <c r="B89" s="99"/>
      <c r="C89" s="100"/>
      <c r="D89" s="110"/>
      <c r="E89" s="103"/>
      <c r="F89" s="100"/>
      <c r="G89" s="95"/>
      <c r="H89" s="113"/>
      <c r="I89" s="102"/>
      <c r="J89" s="102"/>
      <c r="K89" s="102"/>
      <c r="L89" s="97"/>
      <c r="M89" s="98"/>
      <c r="N89" s="82"/>
      <c r="O89" s="82"/>
      <c r="P89" s="99"/>
      <c r="Q89" s="100"/>
      <c r="R89" s="110"/>
      <c r="S89" s="103"/>
      <c r="T89" s="100"/>
      <c r="U89" s="87"/>
      <c r="V89" s="113"/>
      <c r="W89" s="102"/>
      <c r="X89" s="90"/>
      <c r="Y89" s="90"/>
      <c r="Z89" s="92"/>
      <c r="AA89" s="93"/>
    </row>
    <row r="90" ht="15.75" customHeight="1">
      <c r="A90" s="71"/>
      <c r="B90" s="99"/>
      <c r="C90" s="100"/>
      <c r="D90" s="110"/>
      <c r="E90" s="103"/>
      <c r="F90" s="100"/>
      <c r="G90" s="95"/>
      <c r="H90" s="113"/>
      <c r="I90" s="102"/>
      <c r="J90" s="102"/>
      <c r="K90" s="102"/>
      <c r="L90" s="97"/>
      <c r="M90" s="98"/>
      <c r="N90" s="82"/>
      <c r="O90" s="82"/>
      <c r="P90" s="99"/>
      <c r="Q90" s="100"/>
      <c r="R90" s="110"/>
      <c r="S90" s="103"/>
      <c r="T90" s="100"/>
      <c r="U90" s="87"/>
      <c r="V90" s="113"/>
      <c r="W90" s="102"/>
      <c r="X90" s="90"/>
      <c r="Y90" s="90"/>
      <c r="Z90" s="92"/>
      <c r="AA90" s="93"/>
    </row>
    <row r="91" ht="15.75" customHeight="1">
      <c r="A91" s="71"/>
      <c r="B91" s="99"/>
      <c r="C91" s="100"/>
      <c r="D91" s="110"/>
      <c r="E91" s="103"/>
      <c r="F91" s="100"/>
      <c r="G91" s="95"/>
      <c r="H91" s="113"/>
      <c r="I91" s="102"/>
      <c r="J91" s="102"/>
      <c r="K91" s="102"/>
      <c r="L91" s="97"/>
      <c r="M91" s="98"/>
      <c r="N91" s="82"/>
      <c r="O91" s="82"/>
      <c r="P91" s="99"/>
      <c r="Q91" s="100"/>
      <c r="R91" s="110"/>
      <c r="S91" s="103"/>
      <c r="T91" s="100"/>
      <c r="U91" s="87"/>
      <c r="V91" s="113"/>
      <c r="W91" s="102"/>
      <c r="X91" s="90"/>
      <c r="Y91" s="90"/>
      <c r="Z91" s="92"/>
      <c r="AA91" s="93"/>
    </row>
    <row r="92" ht="15.75" customHeight="1">
      <c r="A92" s="71"/>
      <c r="B92" s="99"/>
      <c r="C92" s="100"/>
      <c r="D92" s="110"/>
      <c r="E92" s="103"/>
      <c r="F92" s="100"/>
      <c r="G92" s="95"/>
      <c r="H92" s="113"/>
      <c r="I92" s="102"/>
      <c r="J92" s="102"/>
      <c r="K92" s="102"/>
      <c r="L92" s="97"/>
      <c r="M92" s="98"/>
      <c r="N92" s="82"/>
      <c r="O92" s="82"/>
      <c r="P92" s="99"/>
      <c r="Q92" s="100"/>
      <c r="R92" s="110"/>
      <c r="S92" s="103"/>
      <c r="T92" s="100"/>
      <c r="U92" s="87"/>
      <c r="V92" s="113"/>
      <c r="W92" s="102"/>
      <c r="X92" s="90"/>
      <c r="Y92" s="90"/>
      <c r="Z92" s="92"/>
      <c r="AA92" s="93"/>
    </row>
    <row r="93" ht="15.75" customHeight="1">
      <c r="A93" s="71"/>
      <c r="B93" s="99"/>
      <c r="C93" s="100"/>
      <c r="D93" s="110"/>
      <c r="E93" s="103"/>
      <c r="F93" s="100"/>
      <c r="G93" s="95"/>
      <c r="H93" s="113"/>
      <c r="I93" s="102"/>
      <c r="J93" s="102"/>
      <c r="K93" s="102"/>
      <c r="L93" s="97"/>
      <c r="M93" s="98"/>
      <c r="N93" s="82"/>
      <c r="O93" s="82"/>
      <c r="P93" s="99"/>
      <c r="Q93" s="100"/>
      <c r="R93" s="110"/>
      <c r="S93" s="103"/>
      <c r="T93" s="100"/>
      <c r="U93" s="87"/>
      <c r="V93" s="113"/>
      <c r="W93" s="102"/>
      <c r="X93" s="90"/>
      <c r="Y93" s="90"/>
      <c r="Z93" s="92"/>
      <c r="AA93" s="93"/>
    </row>
    <row r="94" ht="15.75" customHeight="1">
      <c r="A94" s="71"/>
      <c r="B94" s="99"/>
      <c r="C94" s="100"/>
      <c r="D94" s="110"/>
      <c r="E94" s="103"/>
      <c r="F94" s="100"/>
      <c r="G94" s="95"/>
      <c r="H94" s="113"/>
      <c r="I94" s="102"/>
      <c r="J94" s="102"/>
      <c r="K94" s="102"/>
      <c r="L94" s="97"/>
      <c r="M94" s="98"/>
      <c r="N94" s="82"/>
      <c r="O94" s="82"/>
      <c r="P94" s="99"/>
      <c r="Q94" s="100"/>
      <c r="R94" s="110"/>
      <c r="S94" s="103"/>
      <c r="T94" s="100"/>
      <c r="U94" s="87"/>
      <c r="V94" s="113"/>
      <c r="W94" s="102"/>
      <c r="X94" s="90"/>
      <c r="Y94" s="90"/>
      <c r="Z94" s="92"/>
      <c r="AA94" s="93"/>
    </row>
    <row r="95" ht="15.75" customHeight="1">
      <c r="A95" s="71"/>
      <c r="B95" s="99"/>
      <c r="C95" s="100"/>
      <c r="D95" s="110"/>
      <c r="E95" s="103"/>
      <c r="F95" s="100"/>
      <c r="G95" s="95"/>
      <c r="H95" s="113"/>
      <c r="I95" s="102"/>
      <c r="J95" s="102"/>
      <c r="K95" s="102"/>
      <c r="L95" s="97"/>
      <c r="M95" s="98"/>
      <c r="N95" s="82"/>
      <c r="O95" s="82"/>
      <c r="P95" s="99"/>
      <c r="Q95" s="100"/>
      <c r="R95" s="110"/>
      <c r="S95" s="103"/>
      <c r="T95" s="100"/>
      <c r="U95" s="87"/>
      <c r="V95" s="113"/>
      <c r="W95" s="102"/>
      <c r="X95" s="90"/>
      <c r="Y95" s="90"/>
      <c r="Z95" s="92"/>
      <c r="AA95" s="93"/>
    </row>
    <row r="96" ht="15.75" customHeight="1">
      <c r="A96" s="71"/>
      <c r="B96" s="99"/>
      <c r="C96" s="100"/>
      <c r="D96" s="110"/>
      <c r="E96" s="112"/>
      <c r="F96" s="100"/>
      <c r="G96" s="95"/>
      <c r="H96" s="113"/>
      <c r="I96" s="102"/>
      <c r="J96" s="102"/>
      <c r="K96" s="102"/>
      <c r="L96" s="97"/>
      <c r="M96" s="98"/>
      <c r="N96" s="82"/>
      <c r="O96" s="82"/>
      <c r="P96" s="99"/>
      <c r="Q96" s="100"/>
      <c r="R96" s="110"/>
      <c r="S96" s="112"/>
      <c r="T96" s="100"/>
      <c r="U96" s="87"/>
      <c r="V96" s="113"/>
      <c r="W96" s="102"/>
      <c r="X96" s="90"/>
      <c r="Y96" s="90"/>
      <c r="Z96" s="92"/>
      <c r="AA96" s="93"/>
    </row>
    <row r="97" ht="15.75" customHeight="1">
      <c r="A97" s="71"/>
      <c r="B97" s="99"/>
      <c r="C97" s="100"/>
      <c r="D97" s="110"/>
      <c r="E97" s="103"/>
      <c r="F97" s="100"/>
      <c r="G97" s="95"/>
      <c r="H97" s="113"/>
      <c r="I97" s="102"/>
      <c r="J97" s="102"/>
      <c r="K97" s="102"/>
      <c r="L97" s="97"/>
      <c r="M97" s="98"/>
      <c r="N97" s="82"/>
      <c r="O97" s="82"/>
      <c r="P97" s="99"/>
      <c r="Q97" s="100"/>
      <c r="R97" s="110"/>
      <c r="S97" s="103"/>
      <c r="T97" s="100"/>
      <c r="U97" s="87"/>
      <c r="V97" s="113"/>
      <c r="W97" s="102"/>
      <c r="X97" s="90"/>
      <c r="Y97" s="90"/>
      <c r="Z97" s="92"/>
      <c r="AA97" s="93"/>
    </row>
    <row r="98" ht="15.75" customHeight="1">
      <c r="A98" s="71"/>
      <c r="B98" s="99"/>
      <c r="C98" s="100"/>
      <c r="D98" s="110"/>
      <c r="E98" s="103"/>
      <c r="F98" s="100"/>
      <c r="G98" s="95"/>
      <c r="H98" s="113"/>
      <c r="I98" s="102"/>
      <c r="J98" s="102"/>
      <c r="K98" s="102"/>
      <c r="L98" s="97"/>
      <c r="M98" s="98"/>
      <c r="N98" s="82"/>
      <c r="O98" s="82"/>
      <c r="P98" s="99"/>
      <c r="Q98" s="100"/>
      <c r="R98" s="110"/>
      <c r="S98" s="103"/>
      <c r="T98" s="100"/>
      <c r="U98" s="87"/>
      <c r="V98" s="113"/>
      <c r="W98" s="102"/>
      <c r="X98" s="90"/>
      <c r="Y98" s="90"/>
      <c r="Z98" s="92"/>
      <c r="AA98" s="93"/>
    </row>
    <row r="99" ht="15.75" customHeight="1">
      <c r="A99" s="71"/>
      <c r="B99" s="99"/>
      <c r="C99" s="100"/>
      <c r="D99" s="110"/>
      <c r="E99" s="112"/>
      <c r="F99" s="100"/>
      <c r="G99" s="95"/>
      <c r="H99" s="113"/>
      <c r="I99" s="102"/>
      <c r="J99" s="102"/>
      <c r="K99" s="102"/>
      <c r="L99" s="97"/>
      <c r="M99" s="98"/>
      <c r="N99" s="82"/>
      <c r="O99" s="82"/>
      <c r="P99" s="99"/>
      <c r="Q99" s="100"/>
      <c r="R99" s="110"/>
      <c r="S99" s="112"/>
      <c r="T99" s="100"/>
      <c r="U99" s="87"/>
      <c r="V99" s="113"/>
      <c r="W99" s="102"/>
      <c r="X99" s="90"/>
      <c r="Y99" s="90"/>
      <c r="Z99" s="92"/>
      <c r="AA99" s="93"/>
    </row>
    <row r="100" ht="15.75" customHeight="1">
      <c r="A100" s="71"/>
      <c r="B100" s="99"/>
      <c r="C100" s="100"/>
      <c r="D100" s="110"/>
      <c r="E100" s="103"/>
      <c r="F100" s="100"/>
      <c r="G100" s="95"/>
      <c r="H100" s="113"/>
      <c r="I100" s="102"/>
      <c r="J100" s="102"/>
      <c r="K100" s="102"/>
      <c r="L100" s="97"/>
      <c r="M100" s="98"/>
      <c r="N100" s="82"/>
      <c r="O100" s="82"/>
      <c r="P100" s="99"/>
      <c r="Q100" s="100"/>
      <c r="R100" s="110"/>
      <c r="S100" s="103"/>
      <c r="T100" s="100"/>
      <c r="U100" s="87"/>
      <c r="V100" s="113"/>
      <c r="W100" s="102"/>
      <c r="X100" s="90"/>
      <c r="Y100" s="90"/>
      <c r="Z100" s="92"/>
      <c r="AA100" s="93"/>
    </row>
    <row r="101" ht="15.75" customHeight="1">
      <c r="A101" s="71"/>
      <c r="B101" s="99"/>
      <c r="C101" s="100"/>
      <c r="D101" s="110"/>
      <c r="E101" s="103"/>
      <c r="F101" s="100"/>
      <c r="G101" s="95"/>
      <c r="H101" s="113"/>
      <c r="I101" s="102"/>
      <c r="J101" s="102"/>
      <c r="K101" s="102"/>
      <c r="L101" s="97"/>
      <c r="M101" s="98"/>
      <c r="N101" s="82"/>
      <c r="O101" s="82"/>
      <c r="P101" s="99"/>
      <c r="Q101" s="100"/>
      <c r="R101" s="110"/>
      <c r="S101" s="103"/>
      <c r="T101" s="100"/>
      <c r="U101" s="87"/>
      <c r="V101" s="113"/>
      <c r="W101" s="102"/>
      <c r="X101" s="90"/>
      <c r="Y101" s="90"/>
      <c r="Z101" s="92"/>
      <c r="AA101" s="93"/>
    </row>
    <row r="102" ht="15.75" customHeight="1">
      <c r="A102" s="116"/>
      <c r="B102" s="117"/>
      <c r="C102" s="100"/>
      <c r="D102" s="110"/>
      <c r="E102" s="103"/>
      <c r="F102" s="100"/>
      <c r="G102" s="95"/>
      <c r="H102" s="113"/>
      <c r="I102" s="102"/>
      <c r="J102" s="102"/>
      <c r="K102" s="102"/>
      <c r="L102" s="97"/>
      <c r="M102" s="98"/>
      <c r="N102" s="82"/>
      <c r="O102" s="82"/>
      <c r="P102" s="117"/>
      <c r="Q102" s="100"/>
      <c r="R102" s="110"/>
      <c r="S102" s="103"/>
      <c r="T102" s="100"/>
      <c r="U102" s="87"/>
      <c r="V102" s="113"/>
      <c r="W102" s="102"/>
      <c r="X102" s="90"/>
      <c r="Y102" s="90"/>
      <c r="Z102" s="92"/>
      <c r="AA102" s="93"/>
    </row>
    <row r="103" ht="15.75" customHeight="1">
      <c r="A103" s="116"/>
      <c r="B103" s="117"/>
      <c r="C103" s="100"/>
      <c r="D103" s="110"/>
      <c r="E103" s="103"/>
      <c r="F103" s="100"/>
      <c r="G103" s="95"/>
      <c r="H103" s="113"/>
      <c r="I103" s="102"/>
      <c r="J103" s="102"/>
      <c r="K103" s="102"/>
      <c r="L103" s="97"/>
      <c r="M103" s="98"/>
      <c r="N103" s="82"/>
      <c r="O103" s="82"/>
      <c r="P103" s="117"/>
      <c r="Q103" s="100"/>
      <c r="R103" s="110"/>
      <c r="S103" s="103"/>
      <c r="T103" s="100"/>
      <c r="U103" s="87"/>
      <c r="V103" s="113"/>
      <c r="W103" s="102"/>
      <c r="X103" s="90"/>
      <c r="Y103" s="90"/>
      <c r="Z103" s="92"/>
      <c r="AA103" s="93"/>
    </row>
    <row r="104" ht="15.75" customHeight="1">
      <c r="A104" s="116"/>
      <c r="B104" s="117"/>
      <c r="C104" s="100"/>
      <c r="D104" s="110"/>
      <c r="E104" s="103"/>
      <c r="F104" s="100"/>
      <c r="G104" s="95"/>
      <c r="H104" s="113"/>
      <c r="I104" s="102"/>
      <c r="J104" s="102"/>
      <c r="K104" s="102"/>
      <c r="L104" s="97"/>
      <c r="M104" s="98"/>
      <c r="N104" s="82"/>
      <c r="O104" s="82"/>
      <c r="P104" s="117"/>
      <c r="Q104" s="100"/>
      <c r="R104" s="110"/>
      <c r="S104" s="103"/>
      <c r="T104" s="100"/>
      <c r="U104" s="87"/>
      <c r="V104" s="113"/>
      <c r="W104" s="102"/>
      <c r="X104" s="90"/>
      <c r="Y104" s="90"/>
      <c r="Z104" s="92"/>
      <c r="AA104" s="93"/>
    </row>
    <row r="105" ht="15.75" customHeight="1">
      <c r="A105" s="116"/>
      <c r="B105" s="117"/>
      <c r="C105" s="100"/>
      <c r="D105" s="110"/>
      <c r="E105" s="103"/>
      <c r="F105" s="100"/>
      <c r="G105" s="95"/>
      <c r="H105" s="100"/>
      <c r="I105" s="102"/>
      <c r="J105" s="102"/>
      <c r="K105" s="102"/>
      <c r="L105" s="97"/>
      <c r="M105" s="98"/>
      <c r="N105" s="82"/>
      <c r="O105" s="82"/>
      <c r="P105" s="117"/>
      <c r="Q105" s="100"/>
      <c r="R105" s="110"/>
      <c r="S105" s="103"/>
      <c r="T105" s="100"/>
      <c r="U105" s="87"/>
      <c r="V105" s="100"/>
      <c r="W105" s="102"/>
      <c r="X105" s="90"/>
      <c r="Y105" s="90"/>
      <c r="Z105" s="92"/>
      <c r="AA105" s="93"/>
    </row>
    <row r="106" ht="15.75" customHeight="1">
      <c r="A106" s="116"/>
      <c r="B106" s="117"/>
      <c r="C106" s="100"/>
      <c r="D106" s="110"/>
      <c r="E106" s="103"/>
      <c r="F106" s="100"/>
      <c r="G106" s="95"/>
      <c r="H106" s="111"/>
      <c r="I106" s="102"/>
      <c r="J106" s="102"/>
      <c r="K106" s="102"/>
      <c r="L106" s="97"/>
      <c r="M106" s="98"/>
      <c r="N106" s="82"/>
      <c r="O106" s="82"/>
      <c r="P106" s="117"/>
      <c r="Q106" s="100"/>
      <c r="R106" s="110"/>
      <c r="S106" s="103"/>
      <c r="T106" s="100"/>
      <c r="U106" s="87"/>
      <c r="V106" s="111"/>
      <c r="W106" s="102"/>
      <c r="X106" s="90"/>
      <c r="Y106" s="90"/>
      <c r="Z106" s="92"/>
      <c r="AA106" s="93"/>
    </row>
    <row r="107" ht="15.75" customHeight="1">
      <c r="A107" s="116"/>
      <c r="B107" s="117"/>
      <c r="C107" s="100"/>
      <c r="D107" s="110"/>
      <c r="E107" s="103"/>
      <c r="F107" s="100"/>
      <c r="G107" s="95"/>
      <c r="H107" s="111"/>
      <c r="I107" s="102"/>
      <c r="J107" s="102"/>
      <c r="K107" s="102"/>
      <c r="L107" s="97"/>
      <c r="M107" s="98"/>
      <c r="N107" s="82"/>
      <c r="O107" s="82"/>
      <c r="P107" s="117"/>
      <c r="Q107" s="100"/>
      <c r="R107" s="110"/>
      <c r="S107" s="103"/>
      <c r="T107" s="100"/>
      <c r="U107" s="87"/>
      <c r="V107" s="111"/>
      <c r="W107" s="102"/>
      <c r="X107" s="90"/>
      <c r="Y107" s="90"/>
      <c r="Z107" s="92"/>
      <c r="AA107" s="93"/>
    </row>
    <row r="108" ht="15.75" customHeight="1">
      <c r="A108" s="116"/>
      <c r="B108" s="117"/>
      <c r="C108" s="100"/>
      <c r="D108" s="110"/>
      <c r="E108" s="103"/>
      <c r="F108" s="100"/>
      <c r="G108" s="95"/>
      <c r="H108" s="111"/>
      <c r="I108" s="102"/>
      <c r="J108" s="102"/>
      <c r="K108" s="102"/>
      <c r="L108" s="97"/>
      <c r="M108" s="98"/>
      <c r="N108" s="82"/>
      <c r="O108" s="82"/>
      <c r="P108" s="117"/>
      <c r="Q108" s="100"/>
      <c r="R108" s="110"/>
      <c r="S108" s="103"/>
      <c r="T108" s="100"/>
      <c r="U108" s="87"/>
      <c r="V108" s="111"/>
      <c r="W108" s="102"/>
      <c r="X108" s="90"/>
      <c r="Y108" s="90"/>
      <c r="Z108" s="92"/>
      <c r="AA108" s="93"/>
    </row>
    <row r="109" ht="15.75" customHeight="1">
      <c r="A109" s="116"/>
      <c r="B109" s="117"/>
      <c r="C109" s="100"/>
      <c r="D109" s="110"/>
      <c r="E109" s="103"/>
      <c r="F109" s="100"/>
      <c r="G109" s="95"/>
      <c r="H109" s="111"/>
      <c r="I109" s="102"/>
      <c r="J109" s="102"/>
      <c r="K109" s="102"/>
      <c r="L109" s="97"/>
      <c r="M109" s="98"/>
      <c r="N109" s="82"/>
      <c r="O109" s="82"/>
      <c r="P109" s="117"/>
      <c r="Q109" s="100"/>
      <c r="R109" s="110"/>
      <c r="S109" s="103"/>
      <c r="T109" s="100"/>
      <c r="U109" s="87"/>
      <c r="V109" s="111"/>
      <c r="W109" s="102"/>
      <c r="X109" s="90"/>
      <c r="Y109" s="90"/>
      <c r="Z109" s="92"/>
      <c r="AA109" s="93"/>
    </row>
    <row r="110" ht="15.75" customHeight="1">
      <c r="A110" s="116"/>
      <c r="B110" s="117"/>
      <c r="C110" s="100"/>
      <c r="D110" s="110"/>
      <c r="E110" s="103"/>
      <c r="F110" s="100"/>
      <c r="G110" s="95"/>
      <c r="H110" s="111"/>
      <c r="I110" s="102"/>
      <c r="J110" s="102"/>
      <c r="K110" s="102"/>
      <c r="L110" s="97"/>
      <c r="M110" s="98"/>
      <c r="N110" s="82"/>
      <c r="O110" s="82"/>
      <c r="P110" s="117"/>
      <c r="Q110" s="100"/>
      <c r="R110" s="110"/>
      <c r="S110" s="103"/>
      <c r="T110" s="100"/>
      <c r="U110" s="87"/>
      <c r="V110" s="111"/>
      <c r="W110" s="102"/>
      <c r="X110" s="90"/>
      <c r="Y110" s="90"/>
      <c r="Z110" s="92"/>
      <c r="AA110" s="93"/>
    </row>
    <row r="111" ht="15.75" customHeight="1">
      <c r="A111" s="116"/>
      <c r="B111" s="117"/>
      <c r="C111" s="100"/>
      <c r="D111" s="110"/>
      <c r="E111" s="103"/>
      <c r="F111" s="100"/>
      <c r="G111" s="95"/>
      <c r="H111" s="111"/>
      <c r="I111" s="102"/>
      <c r="J111" s="102"/>
      <c r="K111" s="102"/>
      <c r="L111" s="97"/>
      <c r="M111" s="98"/>
      <c r="N111" s="82"/>
      <c r="O111" s="82"/>
      <c r="P111" s="117"/>
      <c r="Q111" s="100"/>
      <c r="R111" s="110"/>
      <c r="S111" s="103"/>
      <c r="T111" s="100"/>
      <c r="U111" s="87"/>
      <c r="V111" s="111"/>
      <c r="W111" s="102"/>
      <c r="X111" s="90"/>
      <c r="Y111" s="90"/>
      <c r="Z111" s="92"/>
      <c r="AA111" s="93"/>
    </row>
    <row r="112" ht="15.75" customHeight="1">
      <c r="A112" s="116"/>
      <c r="B112" s="117"/>
      <c r="C112" s="100"/>
      <c r="D112" s="110"/>
      <c r="E112" s="103"/>
      <c r="F112" s="100"/>
      <c r="G112" s="95"/>
      <c r="H112" s="111"/>
      <c r="I112" s="102"/>
      <c r="J112" s="102"/>
      <c r="K112" s="102"/>
      <c r="L112" s="97"/>
      <c r="M112" s="98"/>
      <c r="N112" s="82"/>
      <c r="O112" s="82"/>
      <c r="P112" s="117"/>
      <c r="Q112" s="100"/>
      <c r="R112" s="110"/>
      <c r="S112" s="103"/>
      <c r="T112" s="100"/>
      <c r="U112" s="87"/>
      <c r="V112" s="111"/>
      <c r="W112" s="102"/>
      <c r="X112" s="90"/>
      <c r="Y112" s="90"/>
      <c r="Z112" s="92"/>
      <c r="AA112" s="93"/>
    </row>
    <row r="113" ht="15.75" customHeight="1">
      <c r="A113" s="116"/>
      <c r="B113" s="117"/>
      <c r="C113" s="100"/>
      <c r="D113" s="110"/>
      <c r="E113" s="103"/>
      <c r="F113" s="100"/>
      <c r="G113" s="95"/>
      <c r="H113" s="111"/>
      <c r="I113" s="102"/>
      <c r="J113" s="102"/>
      <c r="K113" s="102"/>
      <c r="L113" s="97"/>
      <c r="M113" s="98"/>
      <c r="N113" s="82"/>
      <c r="O113" s="82"/>
      <c r="P113" s="117"/>
      <c r="Q113" s="100"/>
      <c r="R113" s="110"/>
      <c r="S113" s="103"/>
      <c r="T113" s="100"/>
      <c r="U113" s="87"/>
      <c r="V113" s="111"/>
      <c r="W113" s="102"/>
      <c r="X113" s="90"/>
      <c r="Y113" s="90"/>
      <c r="Z113" s="92"/>
      <c r="AA113" s="93"/>
    </row>
    <row r="114" ht="15.75" customHeight="1">
      <c r="A114" s="116"/>
      <c r="B114" s="117"/>
      <c r="C114" s="100"/>
      <c r="D114" s="110"/>
      <c r="E114" s="103"/>
      <c r="F114" s="100"/>
      <c r="G114" s="95"/>
      <c r="H114" s="111"/>
      <c r="I114" s="102"/>
      <c r="J114" s="102"/>
      <c r="K114" s="102"/>
      <c r="L114" s="97"/>
      <c r="M114" s="98"/>
      <c r="N114" s="82"/>
      <c r="O114" s="82"/>
      <c r="P114" s="117"/>
      <c r="Q114" s="100"/>
      <c r="R114" s="110"/>
      <c r="S114" s="103"/>
      <c r="T114" s="100"/>
      <c r="U114" s="87"/>
      <c r="V114" s="111"/>
      <c r="W114" s="102"/>
      <c r="X114" s="90"/>
      <c r="Y114" s="90"/>
      <c r="Z114" s="92"/>
      <c r="AA114" s="93"/>
    </row>
    <row r="115" ht="15.75" customHeight="1">
      <c r="A115" s="116"/>
      <c r="B115" s="117"/>
      <c r="C115" s="100"/>
      <c r="D115" s="110"/>
      <c r="E115" s="103"/>
      <c r="F115" s="100"/>
      <c r="G115" s="95"/>
      <c r="H115" s="111"/>
      <c r="I115" s="102"/>
      <c r="J115" s="102"/>
      <c r="K115" s="102"/>
      <c r="L115" s="97"/>
      <c r="M115" s="98"/>
      <c r="N115" s="82"/>
      <c r="O115" s="82"/>
      <c r="P115" s="117"/>
      <c r="Q115" s="100"/>
      <c r="R115" s="110"/>
      <c r="S115" s="103"/>
      <c r="T115" s="100"/>
      <c r="U115" s="87"/>
      <c r="V115" s="111"/>
      <c r="W115" s="102"/>
      <c r="X115" s="90"/>
      <c r="Y115" s="90"/>
      <c r="Z115" s="92"/>
      <c r="AA115" s="93"/>
    </row>
    <row r="116" ht="15.75" customHeight="1">
      <c r="A116" s="116"/>
      <c r="B116" s="117"/>
      <c r="C116" s="100"/>
      <c r="D116" s="110"/>
      <c r="E116" s="103"/>
      <c r="F116" s="100"/>
      <c r="G116" s="95"/>
      <c r="H116" s="111"/>
      <c r="I116" s="102"/>
      <c r="J116" s="102"/>
      <c r="K116" s="102"/>
      <c r="L116" s="97"/>
      <c r="M116" s="98"/>
      <c r="N116" s="82"/>
      <c r="O116" s="82"/>
      <c r="P116" s="117"/>
      <c r="Q116" s="100"/>
      <c r="R116" s="110"/>
      <c r="S116" s="103"/>
      <c r="T116" s="100"/>
      <c r="U116" s="87"/>
      <c r="V116" s="111"/>
      <c r="W116" s="102"/>
      <c r="X116" s="90"/>
      <c r="Y116" s="90"/>
      <c r="Z116" s="92"/>
      <c r="AA116" s="93"/>
    </row>
    <row r="117" ht="15.75" customHeight="1">
      <c r="A117" s="116"/>
      <c r="B117" s="117"/>
      <c r="C117" s="100"/>
      <c r="D117" s="110"/>
      <c r="E117" s="103"/>
      <c r="F117" s="100"/>
      <c r="G117" s="95"/>
      <c r="H117" s="111"/>
      <c r="I117" s="102"/>
      <c r="J117" s="102"/>
      <c r="K117" s="102"/>
      <c r="L117" s="97"/>
      <c r="M117" s="98"/>
      <c r="N117" s="82"/>
      <c r="O117" s="82"/>
      <c r="P117" s="117"/>
      <c r="Q117" s="100"/>
      <c r="R117" s="110"/>
      <c r="S117" s="103"/>
      <c r="T117" s="100"/>
      <c r="U117" s="87"/>
      <c r="V117" s="111"/>
      <c r="W117" s="102"/>
      <c r="X117" s="90"/>
      <c r="Y117" s="90"/>
      <c r="Z117" s="92"/>
      <c r="AA117" s="93"/>
    </row>
    <row r="118" ht="15.75" customHeight="1">
      <c r="A118" s="116"/>
      <c r="B118" s="117"/>
      <c r="C118" s="100"/>
      <c r="D118" s="110"/>
      <c r="E118" s="103"/>
      <c r="F118" s="100"/>
      <c r="G118" s="95"/>
      <c r="H118" s="100"/>
      <c r="I118" s="102"/>
      <c r="J118" s="102"/>
      <c r="K118" s="102"/>
      <c r="L118" s="97"/>
      <c r="M118" s="98"/>
      <c r="N118" s="82"/>
      <c r="O118" s="82"/>
      <c r="P118" s="117"/>
      <c r="Q118" s="100"/>
      <c r="R118" s="110"/>
      <c r="S118" s="103"/>
      <c r="T118" s="100"/>
      <c r="U118" s="87"/>
      <c r="V118" s="100"/>
      <c r="W118" s="102"/>
      <c r="X118" s="90"/>
      <c r="Y118" s="90"/>
      <c r="Z118" s="92"/>
      <c r="AA118" s="93"/>
    </row>
    <row r="119" ht="15.75" customHeight="1">
      <c r="A119" s="116"/>
      <c r="B119" s="117"/>
      <c r="C119" s="100"/>
      <c r="D119" s="110"/>
      <c r="E119" s="103"/>
      <c r="F119" s="100"/>
      <c r="G119" s="95"/>
      <c r="H119" s="111"/>
      <c r="I119" s="102"/>
      <c r="J119" s="102"/>
      <c r="K119" s="102"/>
      <c r="L119" s="97"/>
      <c r="M119" s="98"/>
      <c r="N119" s="82"/>
      <c r="O119" s="82"/>
      <c r="P119" s="117"/>
      <c r="Q119" s="100"/>
      <c r="R119" s="110"/>
      <c r="S119" s="103"/>
      <c r="T119" s="100"/>
      <c r="U119" s="87"/>
      <c r="V119" s="111"/>
      <c r="W119" s="102"/>
      <c r="X119" s="90"/>
      <c r="Y119" s="90"/>
      <c r="Z119" s="92"/>
      <c r="AA119" s="93"/>
    </row>
    <row r="120" ht="15.75" customHeight="1">
      <c r="A120" s="116"/>
      <c r="B120" s="117"/>
      <c r="C120" s="100"/>
      <c r="D120" s="110"/>
      <c r="E120" s="103"/>
      <c r="F120" s="100"/>
      <c r="G120" s="95"/>
      <c r="H120" s="111"/>
      <c r="I120" s="102"/>
      <c r="J120" s="102"/>
      <c r="K120" s="102"/>
      <c r="L120" s="97"/>
      <c r="M120" s="98"/>
      <c r="N120" s="82"/>
      <c r="O120" s="82"/>
      <c r="P120" s="117"/>
      <c r="Q120" s="100"/>
      <c r="R120" s="110"/>
      <c r="S120" s="103"/>
      <c r="T120" s="100"/>
      <c r="U120" s="87"/>
      <c r="V120" s="111"/>
      <c r="W120" s="102"/>
      <c r="X120" s="90"/>
      <c r="Y120" s="90"/>
      <c r="Z120" s="92"/>
      <c r="AA120" s="93"/>
    </row>
    <row r="121" ht="15.75" customHeight="1">
      <c r="A121" s="116"/>
      <c r="B121" s="117"/>
      <c r="C121" s="100"/>
      <c r="D121" s="110"/>
      <c r="E121" s="103"/>
      <c r="F121" s="100"/>
      <c r="G121" s="95"/>
      <c r="H121" s="111"/>
      <c r="I121" s="102"/>
      <c r="J121" s="102"/>
      <c r="K121" s="102"/>
      <c r="L121" s="97"/>
      <c r="M121" s="98"/>
      <c r="N121" s="82"/>
      <c r="O121" s="82"/>
      <c r="P121" s="117"/>
      <c r="Q121" s="100"/>
      <c r="R121" s="110"/>
      <c r="S121" s="103"/>
      <c r="T121" s="100"/>
      <c r="U121" s="87"/>
      <c r="V121" s="111"/>
      <c r="W121" s="102"/>
      <c r="X121" s="90"/>
      <c r="Y121" s="90"/>
      <c r="Z121" s="92"/>
      <c r="AA121" s="93"/>
    </row>
    <row r="122" ht="15.75" customHeight="1">
      <c r="A122" s="116"/>
      <c r="B122" s="117"/>
      <c r="C122" s="100"/>
      <c r="D122" s="110"/>
      <c r="E122" s="103"/>
      <c r="F122" s="100"/>
      <c r="G122" s="95"/>
      <c r="H122" s="111"/>
      <c r="I122" s="102"/>
      <c r="J122" s="102"/>
      <c r="K122" s="102"/>
      <c r="L122" s="97"/>
      <c r="M122" s="98"/>
      <c r="N122" s="82"/>
      <c r="O122" s="82"/>
      <c r="P122" s="117"/>
      <c r="Q122" s="100"/>
      <c r="R122" s="110"/>
      <c r="S122" s="103"/>
      <c r="T122" s="100"/>
      <c r="U122" s="87"/>
      <c r="V122" s="111"/>
      <c r="W122" s="102"/>
      <c r="X122" s="90"/>
      <c r="Y122" s="90"/>
      <c r="Z122" s="92"/>
      <c r="AA122" s="93"/>
    </row>
    <row r="123" ht="15.75" customHeight="1">
      <c r="A123" s="116"/>
      <c r="B123" s="117"/>
      <c r="C123" s="100"/>
      <c r="D123" s="110"/>
      <c r="E123" s="103"/>
      <c r="F123" s="100"/>
      <c r="G123" s="95"/>
      <c r="H123" s="111"/>
      <c r="I123" s="102"/>
      <c r="J123" s="102"/>
      <c r="K123" s="102"/>
      <c r="L123" s="97"/>
      <c r="M123" s="98"/>
      <c r="N123" s="82"/>
      <c r="O123" s="82"/>
      <c r="P123" s="117"/>
      <c r="Q123" s="100"/>
      <c r="R123" s="110"/>
      <c r="S123" s="103"/>
      <c r="T123" s="100"/>
      <c r="U123" s="87"/>
      <c r="V123" s="111"/>
      <c r="W123" s="102"/>
      <c r="X123" s="90"/>
      <c r="Y123" s="90"/>
      <c r="Z123" s="92"/>
      <c r="AA123" s="93"/>
    </row>
    <row r="124" ht="15.75" customHeight="1">
      <c r="A124" s="116"/>
      <c r="B124" s="117"/>
      <c r="C124" s="100"/>
      <c r="D124" s="110"/>
      <c r="E124" s="103"/>
      <c r="F124" s="100"/>
      <c r="G124" s="95"/>
      <c r="H124" s="111"/>
      <c r="I124" s="102"/>
      <c r="J124" s="102"/>
      <c r="K124" s="102"/>
      <c r="L124" s="97"/>
      <c r="M124" s="98"/>
      <c r="N124" s="82"/>
      <c r="O124" s="82"/>
      <c r="P124" s="117"/>
      <c r="Q124" s="100"/>
      <c r="R124" s="110"/>
      <c r="S124" s="103"/>
      <c r="T124" s="100"/>
      <c r="U124" s="87"/>
      <c r="V124" s="111"/>
      <c r="W124" s="102"/>
      <c r="X124" s="90"/>
      <c r="Y124" s="90"/>
      <c r="Z124" s="92"/>
      <c r="AA124" s="93"/>
    </row>
    <row r="125" ht="15.75" customHeight="1">
      <c r="A125" s="116"/>
      <c r="B125" s="117"/>
      <c r="C125" s="100"/>
      <c r="D125" s="110"/>
      <c r="E125" s="103"/>
      <c r="F125" s="100"/>
      <c r="G125" s="95"/>
      <c r="H125" s="111"/>
      <c r="I125" s="102"/>
      <c r="J125" s="102"/>
      <c r="K125" s="102"/>
      <c r="L125" s="97"/>
      <c r="M125" s="98"/>
      <c r="N125" s="82"/>
      <c r="O125" s="82"/>
      <c r="P125" s="117"/>
      <c r="Q125" s="100"/>
      <c r="R125" s="110"/>
      <c r="S125" s="103"/>
      <c r="T125" s="100"/>
      <c r="U125" s="87"/>
      <c r="V125" s="111"/>
      <c r="W125" s="102"/>
      <c r="X125" s="90"/>
      <c r="Y125" s="90"/>
      <c r="Z125" s="92"/>
      <c r="AA125" s="93"/>
    </row>
    <row r="126" ht="15.75" customHeight="1">
      <c r="A126" s="116"/>
      <c r="B126" s="117"/>
      <c r="C126" s="100"/>
      <c r="D126" s="110"/>
      <c r="E126" s="103"/>
      <c r="F126" s="100"/>
      <c r="G126" s="95"/>
      <c r="H126" s="111"/>
      <c r="I126" s="102"/>
      <c r="J126" s="102"/>
      <c r="K126" s="102"/>
      <c r="L126" s="97"/>
      <c r="M126" s="98"/>
      <c r="N126" s="82"/>
      <c r="O126" s="82"/>
      <c r="P126" s="117"/>
      <c r="Q126" s="100"/>
      <c r="R126" s="110"/>
      <c r="S126" s="103"/>
      <c r="T126" s="100"/>
      <c r="U126" s="87"/>
      <c r="V126" s="111"/>
      <c r="W126" s="102"/>
      <c r="X126" s="90"/>
      <c r="Y126" s="90"/>
      <c r="Z126" s="92"/>
      <c r="AA126" s="93"/>
    </row>
    <row r="127" ht="15.75" customHeight="1">
      <c r="A127" s="116"/>
      <c r="B127" s="117"/>
      <c r="C127" s="100"/>
      <c r="D127" s="110"/>
      <c r="E127" s="103"/>
      <c r="F127" s="100"/>
      <c r="G127" s="95"/>
      <c r="H127" s="111"/>
      <c r="I127" s="102"/>
      <c r="J127" s="102"/>
      <c r="K127" s="102"/>
      <c r="L127" s="97"/>
      <c r="M127" s="98"/>
      <c r="N127" s="82"/>
      <c r="O127" s="82"/>
      <c r="P127" s="117"/>
      <c r="Q127" s="100"/>
      <c r="R127" s="110"/>
      <c r="S127" s="103"/>
      <c r="T127" s="100"/>
      <c r="U127" s="87"/>
      <c r="V127" s="111"/>
      <c r="W127" s="102"/>
      <c r="X127" s="90"/>
      <c r="Y127" s="90"/>
      <c r="Z127" s="92"/>
      <c r="AA127" s="93"/>
    </row>
    <row r="128" ht="15.75" customHeight="1">
      <c r="A128" s="116"/>
      <c r="B128" s="117"/>
      <c r="C128" s="100"/>
      <c r="D128" s="110"/>
      <c r="E128" s="103"/>
      <c r="F128" s="100"/>
      <c r="G128" s="95"/>
      <c r="H128" s="111"/>
      <c r="I128" s="102"/>
      <c r="J128" s="102"/>
      <c r="K128" s="102"/>
      <c r="L128" s="97"/>
      <c r="M128" s="98"/>
      <c r="N128" s="82"/>
      <c r="O128" s="82"/>
      <c r="P128" s="117"/>
      <c r="Q128" s="100"/>
      <c r="R128" s="110"/>
      <c r="S128" s="103"/>
      <c r="T128" s="100"/>
      <c r="U128" s="87"/>
      <c r="V128" s="111"/>
      <c r="W128" s="102"/>
      <c r="X128" s="90"/>
      <c r="Y128" s="90"/>
      <c r="Z128" s="92"/>
      <c r="AA128" s="93"/>
    </row>
    <row r="129" ht="15.75" customHeight="1">
      <c r="A129" s="116"/>
      <c r="B129" s="117"/>
      <c r="C129" s="100"/>
      <c r="D129" s="110"/>
      <c r="E129" s="103"/>
      <c r="F129" s="100"/>
      <c r="G129" s="95"/>
      <c r="H129" s="111"/>
      <c r="I129" s="102"/>
      <c r="J129" s="102"/>
      <c r="K129" s="102"/>
      <c r="L129" s="97"/>
      <c r="M129" s="98"/>
      <c r="N129" s="82"/>
      <c r="O129" s="82"/>
      <c r="P129" s="117"/>
      <c r="Q129" s="100"/>
      <c r="R129" s="110"/>
      <c r="S129" s="103"/>
      <c r="T129" s="100"/>
      <c r="U129" s="87"/>
      <c r="V129" s="111"/>
      <c r="W129" s="102"/>
      <c r="X129" s="90"/>
      <c r="Y129" s="90"/>
      <c r="Z129" s="92"/>
      <c r="AA129" s="93"/>
    </row>
    <row r="130" ht="15.75" customHeight="1">
      <c r="A130" s="116"/>
      <c r="B130" s="117"/>
      <c r="C130" s="100"/>
      <c r="D130" s="110"/>
      <c r="E130" s="103"/>
      <c r="F130" s="100"/>
      <c r="G130" s="95"/>
      <c r="H130" s="111"/>
      <c r="I130" s="102"/>
      <c r="J130" s="102"/>
      <c r="K130" s="102"/>
      <c r="L130" s="97"/>
      <c r="M130" s="98"/>
      <c r="N130" s="82"/>
      <c r="O130" s="82"/>
      <c r="P130" s="117"/>
      <c r="Q130" s="100"/>
      <c r="R130" s="110"/>
      <c r="S130" s="103"/>
      <c r="T130" s="100"/>
      <c r="U130" s="87"/>
      <c r="V130" s="111"/>
      <c r="W130" s="102"/>
      <c r="X130" s="90"/>
      <c r="Y130" s="90"/>
      <c r="Z130" s="92"/>
      <c r="AA130" s="93"/>
    </row>
    <row r="131" ht="15.75" customHeight="1">
      <c r="A131" s="116"/>
      <c r="B131" s="117"/>
      <c r="C131" s="118"/>
      <c r="D131" s="110"/>
      <c r="E131" s="103"/>
      <c r="F131" s="100"/>
      <c r="G131" s="95"/>
      <c r="H131" s="111"/>
      <c r="I131" s="102"/>
      <c r="J131" s="102"/>
      <c r="K131" s="102"/>
      <c r="L131" s="97"/>
      <c r="M131" s="98"/>
      <c r="N131" s="82"/>
      <c r="O131" s="82"/>
      <c r="P131" s="117"/>
      <c r="Q131" s="118"/>
      <c r="R131" s="110"/>
      <c r="S131" s="103"/>
      <c r="T131" s="100"/>
      <c r="U131" s="87"/>
      <c r="V131" s="111"/>
      <c r="W131" s="102"/>
      <c r="X131" s="90"/>
      <c r="Y131" s="90"/>
      <c r="Z131" s="92"/>
      <c r="AA131" s="93"/>
    </row>
    <row r="132" ht="15.75" customHeight="1">
      <c r="A132" s="119"/>
      <c r="B132" s="120"/>
      <c r="C132" s="118"/>
      <c r="D132" s="110"/>
      <c r="E132" s="103"/>
      <c r="F132" s="118"/>
      <c r="G132" s="95"/>
      <c r="H132" s="121"/>
      <c r="I132" s="122"/>
      <c r="J132" s="122"/>
      <c r="K132" s="122"/>
      <c r="L132" s="97"/>
      <c r="M132" s="98"/>
      <c r="N132" s="82"/>
      <c r="O132" s="82"/>
      <c r="P132" s="120"/>
      <c r="Q132" s="118"/>
      <c r="R132" s="110"/>
      <c r="S132" s="103"/>
      <c r="T132" s="118"/>
      <c r="U132" s="87"/>
      <c r="V132" s="121"/>
      <c r="W132" s="122"/>
      <c r="X132" s="87"/>
      <c r="Y132" s="87"/>
      <c r="Z132" s="92"/>
      <c r="AA132" s="93"/>
    </row>
    <row r="133" ht="15.75" customHeight="1">
      <c r="A133" s="119"/>
      <c r="B133" s="120"/>
      <c r="C133" s="118"/>
      <c r="D133" s="110"/>
      <c r="E133" s="103"/>
      <c r="F133" s="100"/>
      <c r="G133" s="95"/>
      <c r="H133" s="118"/>
      <c r="I133" s="122"/>
      <c r="J133" s="122"/>
      <c r="K133" s="122"/>
      <c r="L133" s="97"/>
      <c r="M133" s="98"/>
      <c r="N133" s="82"/>
      <c r="O133" s="82"/>
      <c r="P133" s="120"/>
      <c r="Q133" s="118"/>
      <c r="R133" s="110"/>
      <c r="S133" s="103"/>
      <c r="T133" s="100"/>
      <c r="U133" s="87"/>
      <c r="V133" s="118"/>
      <c r="W133" s="122"/>
      <c r="X133" s="87"/>
      <c r="Y133" s="87"/>
      <c r="Z133" s="92"/>
      <c r="AA133" s="93"/>
    </row>
    <row r="134" ht="15.75" customHeight="1">
      <c r="A134" s="119"/>
      <c r="B134" s="120"/>
      <c r="C134" s="118"/>
      <c r="D134" s="110"/>
      <c r="E134" s="103"/>
      <c r="F134" s="118"/>
      <c r="G134" s="95"/>
      <c r="H134" s="121"/>
      <c r="I134" s="122"/>
      <c r="J134" s="122"/>
      <c r="K134" s="122"/>
      <c r="L134" s="97"/>
      <c r="M134" s="98"/>
      <c r="N134" s="82"/>
      <c r="O134" s="82"/>
      <c r="P134" s="120"/>
      <c r="Q134" s="118"/>
      <c r="R134" s="110"/>
      <c r="S134" s="103"/>
      <c r="T134" s="118"/>
      <c r="U134" s="87"/>
      <c r="V134" s="121"/>
      <c r="W134" s="122"/>
      <c r="X134" s="87"/>
      <c r="Y134" s="87"/>
      <c r="Z134" s="92"/>
      <c r="AA134" s="93"/>
    </row>
    <row r="135" ht="15.75" customHeight="1">
      <c r="A135" s="119"/>
      <c r="B135" s="120"/>
      <c r="C135" s="118"/>
      <c r="D135" s="110"/>
      <c r="E135" s="103"/>
      <c r="F135" s="118"/>
      <c r="G135" s="95"/>
      <c r="H135" s="121"/>
      <c r="I135" s="122"/>
      <c r="J135" s="122"/>
      <c r="K135" s="122"/>
      <c r="L135" s="97"/>
      <c r="M135" s="98"/>
      <c r="N135" s="82"/>
      <c r="O135" s="82"/>
      <c r="P135" s="120"/>
      <c r="Q135" s="118"/>
      <c r="R135" s="110"/>
      <c r="S135" s="103"/>
      <c r="T135" s="118"/>
      <c r="U135" s="87"/>
      <c r="V135" s="121"/>
      <c r="W135" s="122"/>
      <c r="X135" s="87"/>
      <c r="Y135" s="87"/>
      <c r="Z135" s="92"/>
      <c r="AA135" s="93"/>
    </row>
    <row r="136" ht="15.75" customHeight="1">
      <c r="A136" s="119"/>
      <c r="B136" s="120"/>
      <c r="C136" s="118"/>
      <c r="D136" s="110"/>
      <c r="E136" s="103"/>
      <c r="F136" s="118"/>
      <c r="G136" s="95"/>
      <c r="H136" s="121"/>
      <c r="I136" s="122"/>
      <c r="J136" s="122"/>
      <c r="K136" s="122"/>
      <c r="L136" s="97"/>
      <c r="M136" s="98"/>
      <c r="N136" s="82"/>
      <c r="O136" s="82"/>
      <c r="P136" s="120"/>
      <c r="Q136" s="118"/>
      <c r="R136" s="110"/>
      <c r="S136" s="103"/>
      <c r="T136" s="118"/>
      <c r="U136" s="87"/>
      <c r="V136" s="121"/>
      <c r="W136" s="122"/>
      <c r="X136" s="87"/>
      <c r="Y136" s="87"/>
      <c r="Z136" s="92"/>
      <c r="AA136" s="93"/>
    </row>
    <row r="137" ht="15.75" customHeight="1">
      <c r="A137" s="119"/>
      <c r="B137" s="120"/>
      <c r="C137" s="118"/>
      <c r="D137" s="110"/>
      <c r="E137" s="103"/>
      <c r="F137" s="118"/>
      <c r="G137" s="95"/>
      <c r="H137" s="121"/>
      <c r="I137" s="122"/>
      <c r="J137" s="122"/>
      <c r="K137" s="122"/>
      <c r="L137" s="97"/>
      <c r="M137" s="98"/>
      <c r="N137" s="82"/>
      <c r="O137" s="82"/>
      <c r="P137" s="120"/>
      <c r="Q137" s="118"/>
      <c r="R137" s="110"/>
      <c r="S137" s="103"/>
      <c r="T137" s="118"/>
      <c r="U137" s="87"/>
      <c r="V137" s="121"/>
      <c r="W137" s="122"/>
      <c r="X137" s="87"/>
      <c r="Y137" s="87"/>
      <c r="Z137" s="92"/>
      <c r="AA137" s="93"/>
    </row>
    <row r="138" ht="15.75" customHeight="1">
      <c r="A138" s="119"/>
      <c r="B138" s="120"/>
      <c r="C138" s="118"/>
      <c r="D138" s="110"/>
      <c r="E138" s="103"/>
      <c r="F138" s="118"/>
      <c r="G138" s="95"/>
      <c r="H138" s="121"/>
      <c r="I138" s="122"/>
      <c r="J138" s="122"/>
      <c r="K138" s="122"/>
      <c r="L138" s="97"/>
      <c r="M138" s="98"/>
      <c r="N138" s="82"/>
      <c r="O138" s="82"/>
      <c r="P138" s="120"/>
      <c r="Q138" s="118"/>
      <c r="R138" s="110"/>
      <c r="S138" s="103"/>
      <c r="T138" s="118"/>
      <c r="U138" s="87"/>
      <c r="V138" s="121"/>
      <c r="W138" s="122"/>
      <c r="X138" s="87"/>
      <c r="Y138" s="87"/>
      <c r="Z138" s="92"/>
      <c r="AA138" s="93"/>
    </row>
    <row r="139" ht="15.75" customHeight="1">
      <c r="A139" s="119"/>
      <c r="B139" s="120"/>
      <c r="C139" s="118"/>
      <c r="D139" s="110"/>
      <c r="E139" s="103"/>
      <c r="F139" s="118"/>
      <c r="G139" s="95"/>
      <c r="H139" s="121"/>
      <c r="I139" s="122"/>
      <c r="J139" s="122"/>
      <c r="K139" s="122"/>
      <c r="L139" s="97"/>
      <c r="M139" s="98"/>
      <c r="N139" s="82"/>
      <c r="O139" s="82"/>
      <c r="P139" s="120"/>
      <c r="Q139" s="118"/>
      <c r="R139" s="110"/>
      <c r="S139" s="103"/>
      <c r="T139" s="118"/>
      <c r="U139" s="87"/>
      <c r="V139" s="121"/>
      <c r="W139" s="122"/>
      <c r="X139" s="87"/>
      <c r="Y139" s="87"/>
      <c r="Z139" s="92"/>
      <c r="AA139" s="93"/>
    </row>
    <row r="140" ht="15.75" customHeight="1">
      <c r="A140" s="119"/>
      <c r="B140" s="120"/>
      <c r="C140" s="118"/>
      <c r="D140" s="110"/>
      <c r="E140" s="103"/>
      <c r="F140" s="118"/>
      <c r="G140" s="95"/>
      <c r="H140" s="121"/>
      <c r="I140" s="122"/>
      <c r="J140" s="122"/>
      <c r="K140" s="122"/>
      <c r="L140" s="97"/>
      <c r="M140" s="98"/>
      <c r="N140" s="82"/>
      <c r="O140" s="82"/>
      <c r="P140" s="120"/>
      <c r="Q140" s="118"/>
      <c r="R140" s="110"/>
      <c r="S140" s="103"/>
      <c r="T140" s="118"/>
      <c r="U140" s="87"/>
      <c r="V140" s="121"/>
      <c r="W140" s="122"/>
      <c r="X140" s="87"/>
      <c r="Y140" s="87"/>
      <c r="Z140" s="92"/>
      <c r="AA140" s="93"/>
    </row>
    <row r="141" ht="15.75" customHeight="1">
      <c r="A141" s="119"/>
      <c r="B141" s="120"/>
      <c r="C141" s="118"/>
      <c r="D141" s="110"/>
      <c r="E141" s="103"/>
      <c r="F141" s="118"/>
      <c r="G141" s="95"/>
      <c r="H141" s="121"/>
      <c r="I141" s="122"/>
      <c r="J141" s="122"/>
      <c r="K141" s="122"/>
      <c r="L141" s="97"/>
      <c r="M141" s="98"/>
      <c r="N141" s="82"/>
      <c r="O141" s="82"/>
      <c r="P141" s="120"/>
      <c r="Q141" s="118"/>
      <c r="R141" s="110"/>
      <c r="S141" s="103"/>
      <c r="T141" s="118"/>
      <c r="U141" s="87"/>
      <c r="V141" s="121"/>
      <c r="W141" s="122"/>
      <c r="X141" s="87"/>
      <c r="Y141" s="87"/>
      <c r="Z141" s="92"/>
      <c r="AA141" s="93"/>
    </row>
    <row r="142" ht="15.75" customHeight="1">
      <c r="A142" s="119"/>
      <c r="B142" s="120"/>
      <c r="C142" s="118"/>
      <c r="D142" s="110"/>
      <c r="E142" s="103"/>
      <c r="F142" s="118"/>
      <c r="G142" s="95"/>
      <c r="H142" s="121"/>
      <c r="I142" s="122"/>
      <c r="J142" s="122"/>
      <c r="K142" s="122"/>
      <c r="L142" s="97"/>
      <c r="M142" s="98"/>
      <c r="N142" s="82"/>
      <c r="O142" s="82"/>
      <c r="P142" s="120"/>
      <c r="Q142" s="118"/>
      <c r="R142" s="110"/>
      <c r="S142" s="103"/>
      <c r="T142" s="118"/>
      <c r="U142" s="87"/>
      <c r="V142" s="121"/>
      <c r="W142" s="122"/>
      <c r="X142" s="87"/>
      <c r="Y142" s="87"/>
      <c r="Z142" s="92"/>
      <c r="AA142" s="93"/>
    </row>
    <row r="143" ht="15.75" customHeight="1">
      <c r="A143" s="119"/>
      <c r="B143" s="120"/>
      <c r="C143" s="118"/>
      <c r="D143" s="110"/>
      <c r="E143" s="103"/>
      <c r="F143" s="118"/>
      <c r="G143" s="95"/>
      <c r="H143" s="121"/>
      <c r="I143" s="122"/>
      <c r="J143" s="122"/>
      <c r="K143" s="122"/>
      <c r="L143" s="97"/>
      <c r="M143" s="98"/>
      <c r="N143" s="82"/>
      <c r="O143" s="82"/>
      <c r="P143" s="120"/>
      <c r="Q143" s="118"/>
      <c r="R143" s="110"/>
      <c r="S143" s="103"/>
      <c r="T143" s="118"/>
      <c r="U143" s="87"/>
      <c r="V143" s="121"/>
      <c r="W143" s="122"/>
      <c r="X143" s="87"/>
      <c r="Y143" s="87"/>
      <c r="Z143" s="92"/>
      <c r="AA143" s="93"/>
    </row>
    <row r="144" ht="15.75" customHeight="1">
      <c r="A144" s="119"/>
      <c r="B144" s="120"/>
      <c r="C144" s="118"/>
      <c r="D144" s="110"/>
      <c r="E144" s="103"/>
      <c r="F144" s="100"/>
      <c r="G144" s="95"/>
      <c r="H144" s="121"/>
      <c r="I144" s="122"/>
      <c r="J144" s="122"/>
      <c r="K144" s="122"/>
      <c r="L144" s="97"/>
      <c r="M144" s="98"/>
      <c r="N144" s="82"/>
      <c r="O144" s="82"/>
      <c r="P144" s="120"/>
      <c r="Q144" s="118"/>
      <c r="R144" s="110"/>
      <c r="S144" s="103"/>
      <c r="T144" s="100"/>
      <c r="U144" s="87"/>
      <c r="V144" s="121"/>
      <c r="W144" s="122"/>
      <c r="X144" s="87"/>
      <c r="Y144" s="87"/>
      <c r="Z144" s="92"/>
      <c r="AA144" s="93"/>
    </row>
    <row r="145" ht="15.75" customHeight="1">
      <c r="A145" s="119"/>
      <c r="B145" s="120"/>
      <c r="C145" s="118"/>
      <c r="D145" s="110"/>
      <c r="E145" s="103"/>
      <c r="F145" s="100"/>
      <c r="G145" s="95"/>
      <c r="H145" s="118"/>
      <c r="I145" s="122"/>
      <c r="J145" s="122"/>
      <c r="K145" s="122"/>
      <c r="L145" s="97"/>
      <c r="M145" s="98"/>
      <c r="N145" s="82"/>
      <c r="O145" s="82"/>
      <c r="P145" s="120"/>
      <c r="Q145" s="118"/>
      <c r="R145" s="110"/>
      <c r="S145" s="103"/>
      <c r="T145" s="100"/>
      <c r="U145" s="87"/>
      <c r="V145" s="118"/>
      <c r="W145" s="122"/>
      <c r="X145" s="87"/>
      <c r="Y145" s="87"/>
      <c r="Z145" s="92"/>
      <c r="AA145" s="93"/>
    </row>
    <row r="146" ht="15.75" customHeight="1">
      <c r="A146" s="119"/>
      <c r="B146" s="120"/>
      <c r="C146" s="118"/>
      <c r="D146" s="110"/>
      <c r="E146" s="103"/>
      <c r="F146" s="118"/>
      <c r="G146" s="95"/>
      <c r="H146" s="121"/>
      <c r="I146" s="122"/>
      <c r="J146" s="122"/>
      <c r="K146" s="122"/>
      <c r="L146" s="97"/>
      <c r="M146" s="98"/>
      <c r="N146" s="82"/>
      <c r="O146" s="82"/>
      <c r="P146" s="120"/>
      <c r="Q146" s="118"/>
      <c r="R146" s="110"/>
      <c r="S146" s="103"/>
      <c r="T146" s="118"/>
      <c r="U146" s="87"/>
      <c r="V146" s="121"/>
      <c r="W146" s="122"/>
      <c r="X146" s="87"/>
      <c r="Y146" s="87"/>
      <c r="Z146" s="92"/>
      <c r="AA146" s="93"/>
    </row>
    <row r="147" ht="15.75" customHeight="1">
      <c r="A147" s="119"/>
      <c r="B147" s="120"/>
      <c r="C147" s="118"/>
      <c r="D147" s="110"/>
      <c r="E147" s="123"/>
      <c r="F147" s="118"/>
      <c r="G147" s="95"/>
      <c r="H147" s="121"/>
      <c r="I147" s="122"/>
      <c r="J147" s="122"/>
      <c r="K147" s="122"/>
      <c r="L147" s="97"/>
      <c r="M147" s="98"/>
      <c r="N147" s="82"/>
      <c r="O147" s="82"/>
      <c r="P147" s="120"/>
      <c r="Q147" s="118"/>
      <c r="R147" s="110"/>
      <c r="S147" s="123"/>
      <c r="T147" s="118"/>
      <c r="U147" s="87"/>
      <c r="V147" s="121"/>
      <c r="W147" s="122"/>
      <c r="X147" s="87"/>
      <c r="Y147" s="87"/>
      <c r="Z147" s="92"/>
      <c r="AA147" s="93"/>
    </row>
    <row r="148" ht="15.75" customHeight="1">
      <c r="A148" s="119"/>
      <c r="B148" s="120"/>
      <c r="C148" s="118"/>
      <c r="D148" s="110"/>
      <c r="E148" s="103"/>
      <c r="F148" s="100"/>
      <c r="G148" s="95"/>
      <c r="H148" s="121"/>
      <c r="I148" s="122"/>
      <c r="J148" s="102"/>
      <c r="K148" s="102"/>
      <c r="L148" s="97"/>
      <c r="M148" s="98"/>
      <c r="N148" s="82"/>
      <c r="O148" s="82"/>
      <c r="P148" s="120"/>
      <c r="Q148" s="118"/>
      <c r="R148" s="110"/>
      <c r="S148" s="103"/>
      <c r="T148" s="100"/>
      <c r="U148" s="87"/>
      <c r="V148" s="121"/>
      <c r="W148" s="122"/>
      <c r="X148" s="90"/>
      <c r="Y148" s="90"/>
      <c r="Z148" s="92"/>
      <c r="AA148" s="93"/>
    </row>
    <row r="149" ht="15.75" customHeight="1">
      <c r="A149" s="119"/>
      <c r="B149" s="120"/>
      <c r="C149" s="118"/>
      <c r="D149" s="110"/>
      <c r="E149" s="123"/>
      <c r="F149" s="118"/>
      <c r="G149" s="95"/>
      <c r="H149" s="121"/>
      <c r="I149" s="122"/>
      <c r="J149" s="122"/>
      <c r="K149" s="122"/>
      <c r="L149" s="97"/>
      <c r="M149" s="98"/>
      <c r="N149" s="82"/>
      <c r="O149" s="82"/>
      <c r="P149" s="120"/>
      <c r="Q149" s="118"/>
      <c r="R149" s="110"/>
      <c r="S149" s="123"/>
      <c r="T149" s="118"/>
      <c r="U149" s="87"/>
      <c r="V149" s="121"/>
      <c r="W149" s="122"/>
      <c r="X149" s="87"/>
      <c r="Y149" s="87"/>
      <c r="Z149" s="92"/>
      <c r="AA149" s="93"/>
    </row>
    <row r="150" ht="15.75" customHeight="1">
      <c r="A150" s="119"/>
      <c r="B150" s="120"/>
      <c r="C150" s="118"/>
      <c r="D150" s="110"/>
      <c r="E150" s="103"/>
      <c r="F150" s="100"/>
      <c r="G150" s="95"/>
      <c r="H150" s="121"/>
      <c r="I150" s="122"/>
      <c r="J150" s="122"/>
      <c r="K150" s="122"/>
      <c r="L150" s="97"/>
      <c r="M150" s="98"/>
      <c r="N150" s="82"/>
      <c r="O150" s="82"/>
      <c r="P150" s="120"/>
      <c r="Q150" s="118"/>
      <c r="R150" s="110"/>
      <c r="S150" s="103"/>
      <c r="T150" s="100"/>
      <c r="U150" s="87"/>
      <c r="V150" s="121"/>
      <c r="W150" s="122"/>
      <c r="X150" s="87"/>
      <c r="Y150" s="87"/>
      <c r="Z150" s="92"/>
      <c r="AA150" s="93"/>
    </row>
    <row r="151" ht="15.75" customHeight="1">
      <c r="A151" s="119"/>
      <c r="B151" s="120"/>
      <c r="C151" s="118"/>
      <c r="D151" s="110"/>
      <c r="E151" s="103"/>
      <c r="F151" s="118"/>
      <c r="G151" s="95"/>
      <c r="H151" s="121"/>
      <c r="I151" s="122"/>
      <c r="J151" s="122"/>
      <c r="K151" s="122"/>
      <c r="L151" s="97"/>
      <c r="M151" s="98"/>
      <c r="N151" s="82"/>
      <c r="O151" s="82"/>
      <c r="P151" s="120"/>
      <c r="Q151" s="118"/>
      <c r="R151" s="110"/>
      <c r="S151" s="103"/>
      <c r="T151" s="118"/>
      <c r="U151" s="87"/>
      <c r="V151" s="121"/>
      <c r="W151" s="122"/>
      <c r="X151" s="87"/>
      <c r="Y151" s="87"/>
      <c r="Z151" s="92"/>
      <c r="AA151" s="93"/>
    </row>
    <row r="152" ht="15.75" customHeight="1">
      <c r="A152" s="119"/>
      <c r="B152" s="120"/>
      <c r="C152" s="118"/>
      <c r="D152" s="110"/>
      <c r="E152" s="123"/>
      <c r="F152" s="118"/>
      <c r="G152" s="95"/>
      <c r="H152" s="121"/>
      <c r="I152" s="122"/>
      <c r="J152" s="122"/>
      <c r="K152" s="122"/>
      <c r="L152" s="97"/>
      <c r="M152" s="98"/>
      <c r="N152" s="82"/>
      <c r="O152" s="82"/>
      <c r="P152" s="120"/>
      <c r="Q152" s="118"/>
      <c r="R152" s="110"/>
      <c r="S152" s="123"/>
      <c r="T152" s="118"/>
      <c r="U152" s="87"/>
      <c r="V152" s="121"/>
      <c r="W152" s="122"/>
      <c r="X152" s="87"/>
      <c r="Y152" s="87"/>
      <c r="Z152" s="92"/>
      <c r="AA152" s="93"/>
    </row>
    <row r="153" ht="15.75" customHeight="1">
      <c r="A153" s="119"/>
      <c r="B153" s="120"/>
      <c r="C153" s="118"/>
      <c r="D153" s="110"/>
      <c r="E153" s="103"/>
      <c r="F153" s="118"/>
      <c r="G153" s="95"/>
      <c r="H153" s="121"/>
      <c r="I153" s="122"/>
      <c r="J153" s="122"/>
      <c r="K153" s="122"/>
      <c r="L153" s="97"/>
      <c r="M153" s="98"/>
      <c r="N153" s="82"/>
      <c r="O153" s="82"/>
      <c r="P153" s="120"/>
      <c r="Q153" s="118"/>
      <c r="R153" s="110"/>
      <c r="S153" s="103"/>
      <c r="T153" s="118"/>
      <c r="U153" s="87"/>
      <c r="V153" s="121"/>
      <c r="W153" s="122"/>
      <c r="X153" s="87"/>
      <c r="Y153" s="87"/>
      <c r="Z153" s="92"/>
      <c r="AA153" s="93"/>
    </row>
    <row r="154" ht="15.75" customHeight="1">
      <c r="A154" s="119"/>
      <c r="B154" s="120"/>
      <c r="C154" s="118"/>
      <c r="D154" s="110"/>
      <c r="E154" s="123"/>
      <c r="F154" s="100"/>
      <c r="G154" s="95"/>
      <c r="H154" s="121"/>
      <c r="I154" s="122"/>
      <c r="J154" s="122"/>
      <c r="K154" s="122"/>
      <c r="L154" s="97"/>
      <c r="M154" s="98"/>
      <c r="N154" s="82"/>
      <c r="O154" s="82"/>
      <c r="P154" s="120"/>
      <c r="Q154" s="118"/>
      <c r="R154" s="110"/>
      <c r="S154" s="123"/>
      <c r="T154" s="100"/>
      <c r="U154" s="87"/>
      <c r="V154" s="121"/>
      <c r="W154" s="122"/>
      <c r="X154" s="87"/>
      <c r="Y154" s="87"/>
      <c r="Z154" s="92"/>
      <c r="AA154" s="93"/>
    </row>
    <row r="155" ht="15.75" customHeight="1">
      <c r="A155" s="124"/>
      <c r="B155" s="125"/>
      <c r="C155" s="118"/>
      <c r="D155" s="110"/>
      <c r="E155" s="103"/>
      <c r="F155" s="118"/>
      <c r="G155" s="95"/>
      <c r="H155" s="121"/>
      <c r="I155" s="122"/>
      <c r="J155" s="122"/>
      <c r="K155" s="122"/>
      <c r="L155" s="97"/>
      <c r="M155" s="98"/>
      <c r="N155" s="82"/>
      <c r="O155" s="82"/>
      <c r="P155" s="125"/>
      <c r="Q155" s="118"/>
      <c r="R155" s="110"/>
      <c r="S155" s="103"/>
      <c r="T155" s="118"/>
      <c r="U155" s="87"/>
      <c r="V155" s="121"/>
      <c r="W155" s="122"/>
      <c r="X155" s="87"/>
      <c r="Y155" s="87"/>
      <c r="Z155" s="92"/>
      <c r="AA155" s="93"/>
    </row>
    <row r="156" ht="15.75" customHeight="1">
      <c r="A156" s="126"/>
      <c r="B156" s="127"/>
      <c r="C156" s="128"/>
      <c r="D156" s="110"/>
      <c r="E156" s="129"/>
      <c r="F156" s="128"/>
      <c r="G156" s="95"/>
      <c r="H156" s="130"/>
      <c r="I156" s="131"/>
      <c r="J156" s="132"/>
      <c r="K156" s="132"/>
      <c r="L156" s="97"/>
      <c r="M156" s="98"/>
      <c r="N156" s="82"/>
      <c r="O156" s="82"/>
      <c r="P156" s="127"/>
      <c r="Q156" s="128"/>
      <c r="R156" s="110"/>
      <c r="S156" s="129"/>
      <c r="T156" s="128"/>
      <c r="U156" s="87"/>
      <c r="V156" s="130"/>
      <c r="W156" s="131"/>
      <c r="X156" s="133"/>
      <c r="Y156" s="133"/>
      <c r="Z156" s="92"/>
      <c r="AA156" s="93"/>
    </row>
    <row r="157" ht="15.75" customHeight="1">
      <c r="A157" s="126"/>
      <c r="B157" s="127"/>
      <c r="C157" s="128"/>
      <c r="D157" s="110"/>
      <c r="E157" s="129"/>
      <c r="F157" s="128"/>
      <c r="G157" s="95"/>
      <c r="H157" s="130"/>
      <c r="I157" s="132"/>
      <c r="J157" s="132"/>
      <c r="K157" s="132"/>
      <c r="L157" s="97"/>
      <c r="M157" s="98"/>
      <c r="N157" s="82"/>
      <c r="O157" s="82"/>
      <c r="P157" s="127"/>
      <c r="Q157" s="128"/>
      <c r="R157" s="110"/>
      <c r="S157" s="129"/>
      <c r="T157" s="128"/>
      <c r="U157" s="87"/>
      <c r="V157" s="130"/>
      <c r="W157" s="132"/>
      <c r="X157" s="133"/>
      <c r="Y157" s="133"/>
      <c r="Z157" s="92"/>
      <c r="AA157" s="93"/>
    </row>
    <row r="158" ht="15.75" customHeight="1">
      <c r="A158" s="126"/>
      <c r="B158" s="127"/>
      <c r="C158" s="128"/>
      <c r="D158" s="110"/>
      <c r="E158" s="134"/>
      <c r="F158" s="128"/>
      <c r="G158" s="95"/>
      <c r="H158" s="130"/>
      <c r="I158" s="132"/>
      <c r="J158" s="132"/>
      <c r="K158" s="132"/>
      <c r="L158" s="97"/>
      <c r="M158" s="98"/>
      <c r="N158" s="82"/>
      <c r="O158" s="82"/>
      <c r="P158" s="127"/>
      <c r="Q158" s="128"/>
      <c r="R158" s="110"/>
      <c r="S158" s="134"/>
      <c r="T158" s="128"/>
      <c r="U158" s="87"/>
      <c r="V158" s="130"/>
      <c r="W158" s="132"/>
      <c r="X158" s="133"/>
      <c r="Y158" s="133"/>
      <c r="Z158" s="92"/>
      <c r="AA158" s="93"/>
    </row>
    <row r="159" ht="15.75" customHeight="1">
      <c r="A159" s="126"/>
      <c r="B159" s="127"/>
      <c r="C159" s="128"/>
      <c r="D159" s="110"/>
      <c r="E159" s="129"/>
      <c r="F159" s="128"/>
      <c r="G159" s="95"/>
      <c r="H159" s="130"/>
      <c r="I159" s="132"/>
      <c r="J159" s="132"/>
      <c r="K159" s="132"/>
      <c r="L159" s="97"/>
      <c r="M159" s="98"/>
      <c r="N159" s="82"/>
      <c r="O159" s="82"/>
      <c r="P159" s="127"/>
      <c r="Q159" s="128"/>
      <c r="R159" s="110"/>
      <c r="S159" s="129"/>
      <c r="T159" s="128"/>
      <c r="U159" s="87"/>
      <c r="V159" s="130"/>
      <c r="W159" s="132"/>
      <c r="X159" s="133"/>
      <c r="Y159" s="133"/>
      <c r="Z159" s="92"/>
      <c r="AA159" s="93"/>
    </row>
    <row r="160" ht="15.75" customHeight="1">
      <c r="A160" s="126"/>
      <c r="B160" s="127"/>
      <c r="C160" s="128"/>
      <c r="D160" s="110"/>
      <c r="E160" s="134"/>
      <c r="F160" s="128"/>
      <c r="G160" s="95"/>
      <c r="H160" s="130"/>
      <c r="I160" s="132"/>
      <c r="J160" s="132"/>
      <c r="K160" s="132"/>
      <c r="L160" s="97"/>
      <c r="M160" s="98"/>
      <c r="N160" s="82"/>
      <c r="O160" s="82"/>
      <c r="P160" s="127"/>
      <c r="Q160" s="128"/>
      <c r="R160" s="110"/>
      <c r="S160" s="134"/>
      <c r="T160" s="128"/>
      <c r="U160" s="87"/>
      <c r="V160" s="130"/>
      <c r="W160" s="132"/>
      <c r="X160" s="133"/>
      <c r="Y160" s="133"/>
      <c r="Z160" s="92"/>
      <c r="AA160" s="93"/>
    </row>
    <row r="161" ht="15.75" customHeight="1">
      <c r="A161" s="126"/>
      <c r="B161" s="127"/>
      <c r="C161" s="128"/>
      <c r="D161" s="110"/>
      <c r="E161" s="129"/>
      <c r="F161" s="128"/>
      <c r="G161" s="95"/>
      <c r="H161" s="130"/>
      <c r="I161" s="131"/>
      <c r="J161" s="132"/>
      <c r="K161" s="132"/>
      <c r="L161" s="97"/>
      <c r="M161" s="98"/>
      <c r="N161" s="82"/>
      <c r="O161" s="82"/>
      <c r="P161" s="127"/>
      <c r="Q161" s="128"/>
      <c r="R161" s="110"/>
      <c r="S161" s="129"/>
      <c r="T161" s="128"/>
      <c r="U161" s="87"/>
      <c r="V161" s="130"/>
      <c r="W161" s="131"/>
      <c r="X161" s="133"/>
      <c r="Y161" s="133"/>
      <c r="Z161" s="92"/>
      <c r="AA161" s="93"/>
    </row>
    <row r="162" ht="15.75" customHeight="1">
      <c r="A162" s="126"/>
      <c r="B162" s="127"/>
      <c r="C162" s="128"/>
      <c r="D162" s="110"/>
      <c r="E162" s="129"/>
      <c r="F162" s="128"/>
      <c r="G162" s="95"/>
      <c r="H162" s="130"/>
      <c r="I162" s="132"/>
      <c r="J162" s="132"/>
      <c r="K162" s="132"/>
      <c r="L162" s="97"/>
      <c r="M162" s="98"/>
      <c r="N162" s="82"/>
      <c r="O162" s="82"/>
      <c r="P162" s="127"/>
      <c r="Q162" s="128"/>
      <c r="R162" s="110"/>
      <c r="S162" s="129"/>
      <c r="T162" s="128"/>
      <c r="U162" s="87"/>
      <c r="V162" s="130"/>
      <c r="W162" s="132"/>
      <c r="X162" s="133"/>
      <c r="Y162" s="133"/>
      <c r="Z162" s="92"/>
      <c r="AA162" s="93"/>
    </row>
    <row r="163" ht="15.75" customHeight="1">
      <c r="A163" s="126"/>
      <c r="B163" s="127"/>
      <c r="C163" s="128"/>
      <c r="D163" s="110"/>
      <c r="E163" s="129"/>
      <c r="F163" s="128"/>
      <c r="G163" s="95"/>
      <c r="H163" s="130"/>
      <c r="I163" s="132"/>
      <c r="J163" s="132"/>
      <c r="K163" s="132"/>
      <c r="L163" s="97"/>
      <c r="M163" s="98"/>
      <c r="N163" s="82"/>
      <c r="O163" s="82"/>
      <c r="P163" s="127"/>
      <c r="Q163" s="128"/>
      <c r="R163" s="110"/>
      <c r="S163" s="129"/>
      <c r="T163" s="128"/>
      <c r="U163" s="87"/>
      <c r="V163" s="130"/>
      <c r="W163" s="132"/>
      <c r="X163" s="133"/>
      <c r="Y163" s="133"/>
      <c r="Z163" s="92"/>
      <c r="AA163" s="93"/>
    </row>
    <row r="164" ht="15.75" customHeight="1">
      <c r="A164" s="126"/>
      <c r="B164" s="127"/>
      <c r="C164" s="128"/>
      <c r="D164" s="110"/>
      <c r="E164" s="129"/>
      <c r="F164" s="128"/>
      <c r="G164" s="95"/>
      <c r="H164" s="130"/>
      <c r="I164" s="132"/>
      <c r="J164" s="132"/>
      <c r="K164" s="132"/>
      <c r="L164" s="97"/>
      <c r="M164" s="98"/>
      <c r="N164" s="82"/>
      <c r="O164" s="82"/>
      <c r="P164" s="127"/>
      <c r="Q164" s="128"/>
      <c r="R164" s="110"/>
      <c r="S164" s="129"/>
      <c r="T164" s="128"/>
      <c r="U164" s="87"/>
      <c r="V164" s="130"/>
      <c r="W164" s="132"/>
      <c r="X164" s="133"/>
      <c r="Y164" s="133"/>
      <c r="Z164" s="92"/>
      <c r="AA164" s="93"/>
    </row>
    <row r="165" ht="15.75" customHeight="1">
      <c r="A165" s="126"/>
      <c r="B165" s="127"/>
      <c r="C165" s="128"/>
      <c r="D165" s="110"/>
      <c r="E165" s="129"/>
      <c r="F165" s="128"/>
      <c r="G165" s="95"/>
      <c r="H165" s="130"/>
      <c r="I165" s="131"/>
      <c r="J165" s="132"/>
      <c r="K165" s="132"/>
      <c r="L165" s="97"/>
      <c r="M165" s="98"/>
      <c r="N165" s="82"/>
      <c r="O165" s="82"/>
      <c r="P165" s="127"/>
      <c r="Q165" s="128"/>
      <c r="R165" s="110"/>
      <c r="S165" s="129"/>
      <c r="T165" s="128"/>
      <c r="U165" s="87"/>
      <c r="V165" s="130"/>
      <c r="W165" s="131"/>
      <c r="X165" s="133"/>
      <c r="Y165" s="133"/>
      <c r="Z165" s="92"/>
      <c r="AA165" s="93"/>
    </row>
    <row r="166" ht="15.75" customHeight="1">
      <c r="A166" s="126"/>
      <c r="B166" s="127"/>
      <c r="C166" s="128"/>
      <c r="D166" s="110"/>
      <c r="E166" s="129"/>
      <c r="F166" s="128"/>
      <c r="G166" s="95"/>
      <c r="H166" s="130"/>
      <c r="I166" s="132"/>
      <c r="J166" s="132"/>
      <c r="K166" s="132"/>
      <c r="L166" s="97"/>
      <c r="M166" s="98"/>
      <c r="N166" s="82"/>
      <c r="O166" s="82"/>
      <c r="P166" s="127"/>
      <c r="Q166" s="128"/>
      <c r="R166" s="110"/>
      <c r="S166" s="129"/>
      <c r="T166" s="128"/>
      <c r="U166" s="87"/>
      <c r="V166" s="130"/>
      <c r="W166" s="132"/>
      <c r="X166" s="133"/>
      <c r="Y166" s="133"/>
      <c r="Z166" s="92"/>
      <c r="AA166" s="93"/>
    </row>
    <row r="167" ht="15.75" customHeight="1">
      <c r="A167" s="126"/>
      <c r="B167" s="127"/>
      <c r="C167" s="128"/>
      <c r="D167" s="110"/>
      <c r="E167" s="129"/>
      <c r="F167" s="128"/>
      <c r="G167" s="95"/>
      <c r="H167" s="130"/>
      <c r="I167" s="132"/>
      <c r="J167" s="132"/>
      <c r="K167" s="132"/>
      <c r="L167" s="97"/>
      <c r="M167" s="98"/>
      <c r="N167" s="82"/>
      <c r="O167" s="82"/>
      <c r="P167" s="127"/>
      <c r="Q167" s="128"/>
      <c r="R167" s="110"/>
      <c r="S167" s="129"/>
      <c r="T167" s="128"/>
      <c r="U167" s="87"/>
      <c r="V167" s="130"/>
      <c r="W167" s="132"/>
      <c r="X167" s="133"/>
      <c r="Y167" s="133"/>
      <c r="Z167" s="92"/>
      <c r="AA167" s="93"/>
    </row>
    <row r="168" ht="15.75" customHeight="1">
      <c r="A168" s="126"/>
      <c r="B168" s="127"/>
      <c r="C168" s="128"/>
      <c r="D168" s="110"/>
      <c r="E168" s="129"/>
      <c r="F168" s="128"/>
      <c r="G168" s="95"/>
      <c r="H168" s="130"/>
      <c r="I168" s="132"/>
      <c r="J168" s="132"/>
      <c r="K168" s="132"/>
      <c r="L168" s="97"/>
      <c r="M168" s="98"/>
      <c r="N168" s="82"/>
      <c r="O168" s="82"/>
      <c r="P168" s="127"/>
      <c r="Q168" s="128"/>
      <c r="R168" s="110"/>
      <c r="S168" s="129"/>
      <c r="T168" s="128"/>
      <c r="U168" s="87"/>
      <c r="V168" s="130"/>
      <c r="W168" s="132"/>
      <c r="X168" s="133"/>
      <c r="Y168" s="133"/>
      <c r="Z168" s="92"/>
      <c r="AA168" s="93"/>
    </row>
    <row r="169" ht="15.75" customHeight="1">
      <c r="A169" s="126"/>
      <c r="B169" s="127"/>
      <c r="C169" s="128"/>
      <c r="D169" s="110"/>
      <c r="E169" s="129"/>
      <c r="F169" s="128"/>
      <c r="G169" s="95"/>
      <c r="H169" s="130"/>
      <c r="I169" s="132"/>
      <c r="J169" s="132"/>
      <c r="K169" s="132"/>
      <c r="L169" s="97"/>
      <c r="M169" s="98"/>
      <c r="N169" s="82"/>
      <c r="O169" s="82"/>
      <c r="P169" s="127"/>
      <c r="Q169" s="128"/>
      <c r="R169" s="110"/>
      <c r="S169" s="129"/>
      <c r="T169" s="128"/>
      <c r="U169" s="87"/>
      <c r="V169" s="130"/>
      <c r="W169" s="132"/>
      <c r="X169" s="133"/>
      <c r="Y169" s="133"/>
      <c r="Z169" s="92"/>
      <c r="AA169" s="93"/>
    </row>
    <row r="170" ht="15.75" customHeight="1">
      <c r="A170" s="126"/>
      <c r="B170" s="127"/>
      <c r="C170" s="128"/>
      <c r="D170" s="110"/>
      <c r="E170" s="134"/>
      <c r="F170" s="128"/>
      <c r="G170" s="95"/>
      <c r="H170" s="130"/>
      <c r="I170" s="131"/>
      <c r="J170" s="132"/>
      <c r="K170" s="132"/>
      <c r="L170" s="97"/>
      <c r="M170" s="98"/>
      <c r="N170" s="82"/>
      <c r="O170" s="82"/>
      <c r="P170" s="127"/>
      <c r="Q170" s="128"/>
      <c r="R170" s="110"/>
      <c r="S170" s="134"/>
      <c r="T170" s="128"/>
      <c r="U170" s="87"/>
      <c r="V170" s="130"/>
      <c r="W170" s="131"/>
      <c r="X170" s="133"/>
      <c r="Y170" s="133"/>
      <c r="Z170" s="92"/>
      <c r="AA170" s="93"/>
    </row>
    <row r="171" ht="15.75" customHeight="1">
      <c r="A171" s="126"/>
      <c r="B171" s="127"/>
      <c r="C171" s="128"/>
      <c r="D171" s="110"/>
      <c r="E171" s="129"/>
      <c r="F171" s="128"/>
      <c r="G171" s="95"/>
      <c r="H171" s="128"/>
      <c r="I171" s="132"/>
      <c r="J171" s="132"/>
      <c r="K171" s="132"/>
      <c r="L171" s="97"/>
      <c r="M171" s="98"/>
      <c r="N171" s="82"/>
      <c r="O171" s="82"/>
      <c r="P171" s="127"/>
      <c r="Q171" s="128"/>
      <c r="R171" s="110"/>
      <c r="S171" s="129"/>
      <c r="T171" s="128"/>
      <c r="U171" s="87"/>
      <c r="V171" s="128"/>
      <c r="W171" s="132"/>
      <c r="X171" s="133"/>
      <c r="Y171" s="133"/>
      <c r="Z171" s="92"/>
      <c r="AA171" s="93"/>
    </row>
    <row r="172" ht="15.75" customHeight="1">
      <c r="A172" s="126"/>
      <c r="B172" s="127"/>
      <c r="C172" s="128"/>
      <c r="D172" s="110"/>
      <c r="E172" s="129"/>
      <c r="F172" s="128"/>
      <c r="G172" s="95"/>
      <c r="H172" s="130"/>
      <c r="I172" s="132"/>
      <c r="J172" s="132"/>
      <c r="K172" s="132"/>
      <c r="L172" s="97"/>
      <c r="M172" s="98"/>
      <c r="N172" s="82"/>
      <c r="O172" s="82"/>
      <c r="P172" s="127"/>
      <c r="Q172" s="128"/>
      <c r="R172" s="110"/>
      <c r="S172" s="129"/>
      <c r="T172" s="128"/>
      <c r="U172" s="87"/>
      <c r="V172" s="130"/>
      <c r="W172" s="132"/>
      <c r="X172" s="133"/>
      <c r="Y172" s="133"/>
      <c r="Z172" s="92"/>
      <c r="AA172" s="93"/>
    </row>
    <row r="173" ht="15.75" customHeight="1">
      <c r="A173" s="126"/>
      <c r="B173" s="127"/>
      <c r="C173" s="128"/>
      <c r="D173" s="110"/>
      <c r="E173" s="129"/>
      <c r="F173" s="128"/>
      <c r="G173" s="95"/>
      <c r="H173" s="130"/>
      <c r="I173" s="132"/>
      <c r="J173" s="132"/>
      <c r="K173" s="132"/>
      <c r="L173" s="97"/>
      <c r="M173" s="98"/>
      <c r="N173" s="82"/>
      <c r="O173" s="82"/>
      <c r="P173" s="127"/>
      <c r="Q173" s="128"/>
      <c r="R173" s="110"/>
      <c r="S173" s="129"/>
      <c r="T173" s="128"/>
      <c r="U173" s="87"/>
      <c r="V173" s="130"/>
      <c r="W173" s="132"/>
      <c r="X173" s="133"/>
      <c r="Y173" s="133"/>
      <c r="Z173" s="92"/>
      <c r="AA173" s="93"/>
    </row>
    <row r="174" ht="15.75" customHeight="1">
      <c r="A174" s="126"/>
      <c r="B174" s="127"/>
      <c r="C174" s="128"/>
      <c r="D174" s="110"/>
      <c r="E174" s="129"/>
      <c r="F174" s="128"/>
      <c r="G174" s="95"/>
      <c r="H174" s="130"/>
      <c r="I174" s="132"/>
      <c r="J174" s="132"/>
      <c r="K174" s="132"/>
      <c r="L174" s="97"/>
      <c r="M174" s="98"/>
      <c r="N174" s="82"/>
      <c r="O174" s="82"/>
      <c r="P174" s="127"/>
      <c r="Q174" s="128"/>
      <c r="R174" s="110"/>
      <c r="S174" s="129"/>
      <c r="T174" s="128"/>
      <c r="U174" s="87"/>
      <c r="V174" s="130"/>
      <c r="W174" s="132"/>
      <c r="X174" s="133"/>
      <c r="Y174" s="133"/>
      <c r="Z174" s="92"/>
      <c r="AA174" s="93"/>
    </row>
    <row r="175" ht="15.75" customHeight="1">
      <c r="A175" s="126"/>
      <c r="B175" s="127"/>
      <c r="C175" s="128"/>
      <c r="D175" s="110"/>
      <c r="E175" s="129"/>
      <c r="F175" s="128"/>
      <c r="G175" s="95"/>
      <c r="H175" s="130"/>
      <c r="I175" s="132"/>
      <c r="J175" s="132"/>
      <c r="K175" s="132"/>
      <c r="L175" s="97"/>
      <c r="M175" s="98"/>
      <c r="N175" s="135"/>
      <c r="O175" s="135"/>
      <c r="P175" s="127"/>
      <c r="Q175" s="128"/>
      <c r="R175" s="110"/>
      <c r="S175" s="129"/>
      <c r="T175" s="128"/>
      <c r="U175" s="87"/>
      <c r="V175" s="130"/>
      <c r="W175" s="132"/>
      <c r="X175" s="133"/>
      <c r="Y175" s="133"/>
      <c r="Z175" s="92"/>
      <c r="AA175" s="93"/>
    </row>
    <row r="176" ht="15.75" customHeight="1">
      <c r="A176" s="126"/>
      <c r="B176" s="127"/>
      <c r="C176" s="128"/>
      <c r="D176" s="110"/>
      <c r="E176" s="129"/>
      <c r="F176" s="128"/>
      <c r="G176" s="95"/>
      <c r="H176" s="130"/>
      <c r="I176" s="131"/>
      <c r="J176" s="132"/>
      <c r="K176" s="132"/>
      <c r="L176" s="97"/>
      <c r="M176" s="98"/>
      <c r="N176" s="135"/>
      <c r="O176" s="135"/>
      <c r="P176" s="127"/>
      <c r="Q176" s="128"/>
      <c r="R176" s="110"/>
      <c r="S176" s="129"/>
      <c r="T176" s="128"/>
      <c r="U176" s="87"/>
      <c r="V176" s="130"/>
      <c r="W176" s="131"/>
      <c r="X176" s="133"/>
      <c r="Y176" s="133"/>
      <c r="Z176" s="92"/>
      <c r="AA176" s="93"/>
    </row>
    <row r="177" ht="15.75" customHeight="1">
      <c r="A177" s="126"/>
      <c r="B177" s="127"/>
      <c r="C177" s="128"/>
      <c r="D177" s="110"/>
      <c r="E177" s="129"/>
      <c r="F177" s="128"/>
      <c r="G177" s="95"/>
      <c r="H177" s="130"/>
      <c r="I177" s="131"/>
      <c r="J177" s="132"/>
      <c r="K177" s="131"/>
      <c r="L177" s="97"/>
      <c r="M177" s="98"/>
      <c r="N177" s="135"/>
      <c r="O177" s="135"/>
      <c r="P177" s="127"/>
      <c r="Q177" s="128"/>
      <c r="R177" s="110"/>
      <c r="S177" s="129"/>
      <c r="T177" s="128"/>
      <c r="U177" s="87"/>
      <c r="V177" s="130"/>
      <c r="W177" s="131"/>
      <c r="X177" s="133"/>
      <c r="Y177" s="136"/>
      <c r="Z177" s="92"/>
      <c r="AA177" s="93"/>
    </row>
    <row r="178" ht="15.75" customHeight="1">
      <c r="A178" s="126"/>
      <c r="B178" s="127"/>
      <c r="C178" s="128"/>
      <c r="D178" s="110"/>
      <c r="E178" s="129"/>
      <c r="F178" s="128"/>
      <c r="G178" s="95"/>
      <c r="H178" s="130"/>
      <c r="I178" s="132"/>
      <c r="J178" s="132"/>
      <c r="K178" s="132"/>
      <c r="L178" s="97"/>
      <c r="M178" s="98"/>
      <c r="P178" s="127"/>
      <c r="Q178" s="128"/>
      <c r="R178" s="110"/>
      <c r="S178" s="129"/>
      <c r="T178" s="128"/>
      <c r="U178" s="87"/>
      <c r="V178" s="130"/>
      <c r="W178" s="132"/>
      <c r="X178" s="133"/>
      <c r="Y178" s="133"/>
      <c r="Z178" s="92"/>
      <c r="AA178" s="93"/>
    </row>
    <row r="179" ht="15.75" customHeight="1">
      <c r="A179" s="126"/>
      <c r="B179" s="127"/>
      <c r="C179" s="128"/>
      <c r="D179" s="110"/>
      <c r="E179" s="134"/>
      <c r="F179" s="128"/>
      <c r="G179" s="95"/>
      <c r="H179" s="130"/>
      <c r="I179" s="131"/>
      <c r="J179" s="132"/>
      <c r="K179" s="132"/>
      <c r="L179" s="97"/>
      <c r="M179" s="98"/>
      <c r="N179" s="135"/>
      <c r="O179" s="135"/>
      <c r="P179" s="127"/>
      <c r="Q179" s="128"/>
      <c r="R179" s="110"/>
      <c r="S179" s="134"/>
      <c r="T179" s="128"/>
      <c r="U179" s="87"/>
      <c r="V179" s="130"/>
      <c r="W179" s="131"/>
      <c r="X179" s="133"/>
      <c r="Y179" s="133"/>
      <c r="Z179" s="92"/>
      <c r="AA179" s="93"/>
    </row>
    <row r="180" ht="15.75" customHeight="1">
      <c r="A180" s="126"/>
      <c r="B180" s="127"/>
      <c r="C180" s="128"/>
      <c r="D180" s="110"/>
      <c r="E180" s="129"/>
      <c r="F180" s="128"/>
      <c r="G180" s="95"/>
      <c r="H180" s="130"/>
      <c r="I180" s="132"/>
      <c r="J180" s="132"/>
      <c r="K180" s="132"/>
      <c r="L180" s="97"/>
      <c r="M180" s="98"/>
      <c r="N180" s="82"/>
      <c r="O180" s="82"/>
      <c r="P180" s="127"/>
      <c r="Q180" s="128"/>
      <c r="R180" s="110"/>
      <c r="S180" s="129"/>
      <c r="T180" s="128"/>
      <c r="U180" s="87"/>
      <c r="V180" s="130"/>
      <c r="W180" s="132"/>
      <c r="X180" s="133"/>
      <c r="Y180" s="133"/>
      <c r="Z180" s="92"/>
      <c r="AA180" s="93"/>
    </row>
    <row r="181" ht="15.75" customHeight="1">
      <c r="A181" s="126"/>
      <c r="B181" s="127"/>
      <c r="C181" s="128"/>
      <c r="D181" s="110"/>
      <c r="E181" s="129"/>
      <c r="F181" s="128"/>
      <c r="G181" s="95"/>
      <c r="H181" s="130"/>
      <c r="I181" s="131"/>
      <c r="J181" s="132"/>
      <c r="K181" s="132"/>
      <c r="L181" s="97"/>
      <c r="M181" s="98"/>
      <c r="N181" s="135"/>
      <c r="O181" s="135"/>
      <c r="P181" s="127"/>
      <c r="Q181" s="128"/>
      <c r="R181" s="110"/>
      <c r="S181" s="129"/>
      <c r="T181" s="128"/>
      <c r="U181" s="87"/>
      <c r="V181" s="130"/>
      <c r="W181" s="131"/>
      <c r="X181" s="133"/>
      <c r="Y181" s="133"/>
      <c r="Z181" s="92"/>
      <c r="AA181" s="93"/>
    </row>
    <row r="182" ht="15.75" customHeight="1">
      <c r="A182" s="126"/>
      <c r="B182" s="127"/>
      <c r="C182" s="128"/>
      <c r="D182" s="110"/>
      <c r="E182" s="129"/>
      <c r="F182" s="128"/>
      <c r="G182" s="95"/>
      <c r="H182" s="130"/>
      <c r="I182" s="131"/>
      <c r="J182" s="132"/>
      <c r="K182" s="132"/>
      <c r="L182" s="97"/>
      <c r="M182" s="98"/>
      <c r="N182" s="135"/>
      <c r="O182" s="135"/>
      <c r="P182" s="127"/>
      <c r="Q182" s="128"/>
      <c r="R182" s="110"/>
      <c r="S182" s="129"/>
      <c r="T182" s="128"/>
      <c r="U182" s="87"/>
      <c r="V182" s="130"/>
      <c r="W182" s="131"/>
      <c r="X182" s="133"/>
      <c r="Y182" s="133"/>
      <c r="Z182" s="92"/>
      <c r="AA182" s="93"/>
    </row>
    <row r="183" ht="15.75" customHeight="1">
      <c r="A183" s="126"/>
      <c r="B183" s="127"/>
      <c r="C183" s="128"/>
      <c r="D183" s="110"/>
      <c r="E183" s="129"/>
      <c r="F183" s="128"/>
      <c r="G183" s="95"/>
      <c r="H183" s="130"/>
      <c r="I183" s="131"/>
      <c r="J183" s="132"/>
      <c r="K183" s="132"/>
      <c r="L183" s="97"/>
      <c r="M183" s="98"/>
      <c r="N183" s="135"/>
      <c r="O183" s="135"/>
      <c r="P183" s="127"/>
      <c r="Q183" s="128"/>
      <c r="R183" s="110"/>
      <c r="S183" s="129"/>
      <c r="T183" s="128"/>
      <c r="U183" s="87"/>
      <c r="V183" s="130"/>
      <c r="W183" s="131"/>
      <c r="X183" s="133"/>
      <c r="Y183" s="133"/>
      <c r="Z183" s="92"/>
      <c r="AA183" s="93"/>
    </row>
    <row r="184" ht="15.75" customHeight="1">
      <c r="A184" s="126"/>
      <c r="B184" s="127"/>
      <c r="C184" s="128"/>
      <c r="D184" s="110"/>
      <c r="E184" s="129"/>
      <c r="F184" s="128"/>
      <c r="G184" s="95"/>
      <c r="H184" s="130"/>
      <c r="I184" s="131"/>
      <c r="J184" s="132"/>
      <c r="K184" s="132"/>
      <c r="L184" s="97"/>
      <c r="M184" s="98"/>
      <c r="P184" s="127"/>
      <c r="Q184" s="128"/>
      <c r="R184" s="110"/>
      <c r="S184" s="129"/>
      <c r="T184" s="128"/>
      <c r="U184" s="87"/>
      <c r="V184" s="130"/>
      <c r="W184" s="131"/>
      <c r="X184" s="133"/>
      <c r="Y184" s="133"/>
      <c r="Z184" s="92"/>
      <c r="AA184" s="93"/>
    </row>
    <row r="185" ht="15.75" customHeight="1">
      <c r="A185" s="126"/>
      <c r="B185" s="127"/>
      <c r="C185" s="128"/>
      <c r="D185" s="110"/>
      <c r="E185" s="129"/>
      <c r="F185" s="128"/>
      <c r="G185" s="95"/>
      <c r="H185" s="130"/>
      <c r="I185" s="131"/>
      <c r="J185" s="132"/>
      <c r="K185" s="132"/>
      <c r="L185" s="97"/>
      <c r="M185" s="98"/>
      <c r="P185" s="127"/>
      <c r="Q185" s="128"/>
      <c r="R185" s="110"/>
      <c r="S185" s="129"/>
      <c r="T185" s="128"/>
      <c r="U185" s="87"/>
      <c r="V185" s="130"/>
      <c r="W185" s="131"/>
      <c r="X185" s="133"/>
      <c r="Y185" s="133"/>
      <c r="Z185" s="92"/>
      <c r="AA185" s="93"/>
    </row>
    <row r="186" ht="15.75" customHeight="1">
      <c r="A186" s="126"/>
      <c r="B186" s="127"/>
      <c r="C186" s="128"/>
      <c r="D186" s="110"/>
      <c r="E186" s="129"/>
      <c r="F186" s="128"/>
      <c r="G186" s="95"/>
      <c r="H186" s="130"/>
      <c r="I186" s="131"/>
      <c r="J186" s="132"/>
      <c r="K186" s="132"/>
      <c r="L186" s="97"/>
      <c r="M186" s="98"/>
      <c r="N186" s="135"/>
      <c r="O186" s="135"/>
      <c r="P186" s="127"/>
      <c r="Q186" s="128"/>
      <c r="R186" s="110"/>
      <c r="S186" s="129"/>
      <c r="T186" s="128"/>
      <c r="U186" s="87"/>
      <c r="V186" s="130"/>
      <c r="W186" s="131"/>
      <c r="X186" s="133"/>
      <c r="Y186" s="133"/>
      <c r="Z186" s="92"/>
      <c r="AA186" s="93"/>
    </row>
    <row r="187" ht="15.75" customHeight="1">
      <c r="A187" s="126"/>
      <c r="B187" s="127"/>
      <c r="C187" s="128"/>
      <c r="D187" s="110"/>
      <c r="E187" s="134"/>
      <c r="F187" s="128"/>
      <c r="G187" s="95"/>
      <c r="H187" s="130"/>
      <c r="I187" s="131"/>
      <c r="J187" s="132"/>
      <c r="K187" s="132"/>
      <c r="L187" s="97"/>
      <c r="M187" s="98"/>
      <c r="N187" s="135"/>
      <c r="O187" s="135"/>
      <c r="P187" s="127"/>
      <c r="Q187" s="128"/>
      <c r="R187" s="110"/>
      <c r="S187" s="134"/>
      <c r="T187" s="128"/>
      <c r="U187" s="87"/>
      <c r="V187" s="130"/>
      <c r="W187" s="131"/>
      <c r="X187" s="133"/>
      <c r="Y187" s="133"/>
      <c r="Z187" s="92"/>
      <c r="AA187" s="93"/>
    </row>
    <row r="188" ht="15.75" customHeight="1">
      <c r="A188" s="126"/>
      <c r="B188" s="127"/>
      <c r="C188" s="128"/>
      <c r="D188" s="110"/>
      <c r="E188" s="129"/>
      <c r="F188" s="128"/>
      <c r="G188" s="95"/>
      <c r="H188" s="130"/>
      <c r="I188" s="132"/>
      <c r="J188" s="132"/>
      <c r="K188" s="132"/>
      <c r="L188" s="97"/>
      <c r="M188" s="98"/>
      <c r="N188" s="135"/>
      <c r="O188" s="135"/>
      <c r="P188" s="127"/>
      <c r="Q188" s="128"/>
      <c r="R188" s="110"/>
      <c r="S188" s="129"/>
      <c r="T188" s="128"/>
      <c r="U188" s="87"/>
      <c r="V188" s="130"/>
      <c r="W188" s="132"/>
      <c r="X188" s="133"/>
      <c r="Y188" s="133"/>
      <c r="Z188" s="92"/>
      <c r="AA188" s="93"/>
    </row>
    <row r="189" ht="15.75" customHeight="1">
      <c r="A189" s="126"/>
      <c r="B189" s="127"/>
      <c r="C189" s="128"/>
      <c r="D189" s="110"/>
      <c r="E189" s="129"/>
      <c r="F189" s="128"/>
      <c r="G189" s="95"/>
      <c r="H189" s="130"/>
      <c r="I189" s="131"/>
      <c r="J189" s="132"/>
      <c r="K189" s="132"/>
      <c r="L189" s="97"/>
      <c r="M189" s="98"/>
      <c r="N189" s="135"/>
      <c r="O189" s="135"/>
      <c r="P189" s="127"/>
      <c r="Q189" s="128"/>
      <c r="R189" s="110"/>
      <c r="S189" s="129"/>
      <c r="T189" s="128"/>
      <c r="U189" s="87"/>
      <c r="V189" s="130"/>
      <c r="W189" s="131"/>
      <c r="X189" s="133"/>
      <c r="Y189" s="133"/>
      <c r="Z189" s="92"/>
      <c r="AA189" s="93"/>
    </row>
    <row r="190" ht="15.75" customHeight="1">
      <c r="A190" s="126"/>
      <c r="B190" s="127"/>
      <c r="C190" s="128"/>
      <c r="D190" s="110"/>
      <c r="E190" s="129"/>
      <c r="F190" s="128"/>
      <c r="G190" s="95"/>
      <c r="H190" s="130"/>
      <c r="I190" s="132"/>
      <c r="J190" s="132"/>
      <c r="K190" s="132"/>
      <c r="L190" s="97"/>
      <c r="M190" s="98"/>
      <c r="N190" s="135"/>
      <c r="O190" s="135"/>
      <c r="P190" s="127"/>
      <c r="Q190" s="128"/>
      <c r="R190" s="110"/>
      <c r="S190" s="129"/>
      <c r="T190" s="128"/>
      <c r="U190" s="87"/>
      <c r="V190" s="130"/>
      <c r="W190" s="132"/>
      <c r="X190" s="133"/>
      <c r="Y190" s="133"/>
      <c r="Z190" s="92"/>
      <c r="AA190" s="93"/>
    </row>
    <row r="191" ht="15.75" customHeight="1">
      <c r="A191" s="126"/>
      <c r="B191" s="127"/>
      <c r="C191" s="128"/>
      <c r="D191" s="110"/>
      <c r="E191" s="134"/>
      <c r="F191" s="137"/>
      <c r="G191" s="95"/>
      <c r="H191" s="138"/>
      <c r="I191" s="138"/>
      <c r="J191" s="138"/>
      <c r="K191" s="132"/>
      <c r="L191" s="97"/>
      <c r="M191" s="98"/>
      <c r="P191" s="127"/>
      <c r="Q191" s="128"/>
      <c r="R191" s="110"/>
      <c r="S191" s="134"/>
      <c r="T191" s="137"/>
      <c r="U191" s="87"/>
      <c r="V191" s="138"/>
      <c r="W191" s="138"/>
      <c r="X191" s="139"/>
      <c r="Y191" s="133"/>
      <c r="Z191" s="92"/>
      <c r="AA191" s="93"/>
    </row>
    <row r="192">
      <c r="A192" s="140"/>
      <c r="B192" s="141"/>
      <c r="C192" s="140"/>
      <c r="D192" s="110"/>
      <c r="E192" s="140"/>
      <c r="F192" s="140"/>
      <c r="G192" s="95"/>
      <c r="H192" s="140"/>
      <c r="I192" s="140"/>
      <c r="J192" s="140"/>
      <c r="K192" s="140"/>
      <c r="L192" s="97"/>
      <c r="M192" s="98"/>
      <c r="N192" s="135"/>
      <c r="O192" s="135"/>
      <c r="P192" s="141"/>
      <c r="Q192" s="140"/>
      <c r="R192" s="110"/>
      <c r="S192" s="140"/>
      <c r="T192" s="140"/>
      <c r="U192" s="87"/>
      <c r="V192" s="140"/>
      <c r="W192" s="140"/>
      <c r="X192" s="142"/>
      <c r="Y192" s="142"/>
      <c r="Z192" s="92"/>
      <c r="AA192" s="93"/>
    </row>
    <row r="193">
      <c r="A193" s="140"/>
      <c r="B193" s="141"/>
      <c r="C193" s="140"/>
      <c r="D193" s="110"/>
      <c r="E193" s="140"/>
      <c r="F193" s="140"/>
      <c r="G193" s="95"/>
      <c r="H193" s="140"/>
      <c r="I193" s="140"/>
      <c r="J193" s="140"/>
      <c r="K193" s="140"/>
      <c r="L193" s="97"/>
      <c r="M193" s="98"/>
      <c r="P193" s="141"/>
      <c r="Q193" s="140"/>
      <c r="R193" s="110"/>
      <c r="S193" s="140"/>
      <c r="T193" s="140"/>
      <c r="U193" s="87"/>
      <c r="V193" s="140"/>
      <c r="W193" s="140"/>
      <c r="X193" s="142"/>
      <c r="Y193" s="142"/>
      <c r="Z193" s="92"/>
      <c r="AA193" s="93"/>
    </row>
    <row r="194">
      <c r="A194" s="140"/>
      <c r="B194" s="141"/>
      <c r="C194" s="140"/>
      <c r="D194" s="110"/>
      <c r="E194" s="140"/>
      <c r="F194" s="140"/>
      <c r="G194" s="95"/>
      <c r="H194" s="140"/>
      <c r="I194" s="140"/>
      <c r="J194" s="140"/>
      <c r="K194" s="140"/>
      <c r="L194" s="97"/>
      <c r="M194" s="98"/>
      <c r="P194" s="141"/>
      <c r="Q194" s="140"/>
      <c r="R194" s="110"/>
      <c r="S194" s="140"/>
      <c r="T194" s="140"/>
      <c r="U194" s="87"/>
      <c r="V194" s="140"/>
      <c r="W194" s="140"/>
      <c r="X194" s="142"/>
      <c r="Y194" s="142"/>
      <c r="Z194" s="92"/>
      <c r="AA194" s="93"/>
    </row>
    <row r="195">
      <c r="A195" s="140"/>
      <c r="B195" s="141"/>
      <c r="C195" s="140"/>
      <c r="D195" s="110"/>
      <c r="E195" s="140"/>
      <c r="F195" s="140"/>
      <c r="G195" s="95"/>
      <c r="H195" s="140"/>
      <c r="I195" s="140"/>
      <c r="J195" s="140"/>
      <c r="K195" s="140"/>
      <c r="L195" s="97"/>
      <c r="M195" s="98"/>
      <c r="P195" s="141"/>
      <c r="Q195" s="140"/>
      <c r="R195" s="110"/>
      <c r="S195" s="140"/>
      <c r="T195" s="140"/>
      <c r="U195" s="87"/>
      <c r="V195" s="140"/>
      <c r="W195" s="140"/>
      <c r="X195" s="142"/>
      <c r="Y195" s="142"/>
      <c r="Z195" s="92"/>
      <c r="AA195" s="93"/>
    </row>
    <row r="196">
      <c r="B196" s="143"/>
      <c r="D196" s="110"/>
      <c r="G196" s="95"/>
      <c r="L196" s="97"/>
      <c r="M196" s="98"/>
      <c r="P196" s="143"/>
      <c r="R196" s="110"/>
      <c r="U196" s="87"/>
      <c r="X196" s="144"/>
      <c r="Y196" s="144"/>
      <c r="Z196" s="92"/>
      <c r="AA196" s="93"/>
    </row>
    <row r="197">
      <c r="B197" s="143"/>
      <c r="D197" s="110"/>
      <c r="G197" s="95"/>
      <c r="L197" s="97"/>
      <c r="M197" s="98"/>
      <c r="P197" s="143"/>
      <c r="R197" s="110"/>
      <c r="U197" s="87"/>
      <c r="X197" s="144"/>
      <c r="Y197" s="144"/>
      <c r="Z197" s="92"/>
      <c r="AA197" s="93"/>
    </row>
    <row r="198">
      <c r="B198" s="143"/>
      <c r="D198" s="110"/>
      <c r="G198" s="95"/>
      <c r="L198" s="97"/>
      <c r="M198" s="98"/>
      <c r="P198" s="143"/>
      <c r="R198" s="110"/>
      <c r="U198" s="87"/>
      <c r="X198" s="144"/>
      <c r="Y198" s="144"/>
      <c r="Z198" s="92"/>
      <c r="AA198" s="93"/>
    </row>
    <row r="199">
      <c r="B199" s="143"/>
      <c r="D199" s="110"/>
      <c r="G199" s="95"/>
      <c r="L199" s="97"/>
      <c r="M199" s="98"/>
      <c r="P199" s="143"/>
      <c r="R199" s="110"/>
      <c r="U199" s="87"/>
      <c r="X199" s="144"/>
      <c r="Y199" s="144"/>
      <c r="Z199" s="92"/>
      <c r="AA199" s="93"/>
    </row>
    <row r="200">
      <c r="B200" s="143"/>
      <c r="D200" s="110"/>
      <c r="G200" s="95"/>
      <c r="L200" s="97"/>
      <c r="M200" s="98"/>
      <c r="P200" s="143"/>
      <c r="R200" s="110"/>
      <c r="U200" s="87"/>
      <c r="X200" s="144"/>
      <c r="Y200" s="144"/>
      <c r="Z200" s="92"/>
      <c r="AA200" s="93"/>
    </row>
    <row r="201">
      <c r="B201" s="143"/>
      <c r="D201" s="110"/>
      <c r="G201" s="95"/>
      <c r="L201" s="97"/>
      <c r="M201" s="98"/>
      <c r="P201" s="143"/>
      <c r="R201" s="110"/>
      <c r="U201" s="87"/>
      <c r="X201" s="144"/>
      <c r="Y201" s="144"/>
      <c r="Z201" s="92"/>
      <c r="AA201" s="93"/>
    </row>
    <row r="202">
      <c r="B202" s="143"/>
      <c r="D202" s="110"/>
      <c r="G202" s="95"/>
      <c r="L202" s="97"/>
      <c r="M202" s="98"/>
      <c r="P202" s="143"/>
      <c r="R202" s="110"/>
      <c r="U202" s="87"/>
      <c r="X202" s="144"/>
      <c r="Y202" s="144"/>
      <c r="Z202" s="92"/>
      <c r="AA202" s="93"/>
    </row>
    <row r="203">
      <c r="B203" s="143"/>
      <c r="D203" s="110"/>
      <c r="G203" s="95"/>
      <c r="L203" s="97"/>
      <c r="M203" s="98"/>
      <c r="P203" s="143"/>
      <c r="R203" s="110"/>
      <c r="U203" s="87"/>
      <c r="X203" s="144"/>
      <c r="Y203" s="144"/>
      <c r="Z203" s="92"/>
      <c r="AA203" s="93"/>
    </row>
    <row r="204">
      <c r="B204" s="143"/>
      <c r="D204" s="110"/>
      <c r="G204" s="95"/>
      <c r="L204" s="97"/>
      <c r="M204" s="98"/>
      <c r="P204" s="143"/>
      <c r="R204" s="110"/>
      <c r="U204" s="87"/>
      <c r="X204" s="144"/>
      <c r="Y204" s="144"/>
      <c r="Z204" s="92"/>
      <c r="AA204" s="93"/>
    </row>
    <row r="205">
      <c r="B205" s="143"/>
      <c r="D205" s="110"/>
      <c r="G205" s="95"/>
      <c r="L205" s="97"/>
      <c r="M205" s="98"/>
      <c r="P205" s="143"/>
      <c r="R205" s="110"/>
      <c r="U205" s="87"/>
      <c r="X205" s="144"/>
      <c r="Y205" s="144"/>
      <c r="Z205" s="92"/>
      <c r="AA205" s="93"/>
    </row>
    <row r="206">
      <c r="B206" s="143"/>
      <c r="D206" s="110"/>
      <c r="G206" s="95"/>
      <c r="L206" s="97"/>
      <c r="M206" s="98"/>
      <c r="P206" s="143"/>
      <c r="R206" s="110"/>
      <c r="U206" s="87"/>
      <c r="X206" s="144"/>
      <c r="Y206" s="144"/>
      <c r="Z206" s="92"/>
      <c r="AA206" s="93"/>
    </row>
    <row r="207">
      <c r="B207" s="143"/>
      <c r="D207" s="110"/>
      <c r="G207" s="95"/>
      <c r="L207" s="97"/>
      <c r="M207" s="98"/>
      <c r="P207" s="143"/>
      <c r="R207" s="110"/>
      <c r="U207" s="87"/>
      <c r="X207" s="144"/>
      <c r="Y207" s="144"/>
      <c r="Z207" s="92"/>
      <c r="AA207" s="93"/>
    </row>
    <row r="208">
      <c r="B208" s="143"/>
      <c r="D208" s="110"/>
      <c r="G208" s="95"/>
      <c r="L208" s="97"/>
      <c r="M208" s="98"/>
      <c r="P208" s="143"/>
      <c r="R208" s="110"/>
      <c r="U208" s="87"/>
      <c r="X208" s="144"/>
      <c r="Y208" s="144"/>
      <c r="Z208" s="92"/>
      <c r="AA208" s="93"/>
    </row>
    <row r="209">
      <c r="B209" s="143"/>
      <c r="D209" s="110"/>
      <c r="G209" s="95"/>
      <c r="L209" s="97"/>
      <c r="M209" s="98"/>
      <c r="P209" s="143"/>
      <c r="R209" s="110"/>
      <c r="U209" s="87"/>
      <c r="X209" s="144"/>
      <c r="Y209" s="144"/>
      <c r="Z209" s="92"/>
      <c r="AA209" s="93"/>
    </row>
    <row r="210">
      <c r="B210" s="143"/>
      <c r="D210" s="110"/>
      <c r="G210" s="95"/>
      <c r="L210" s="97"/>
      <c r="M210" s="98"/>
      <c r="P210" s="143"/>
      <c r="R210" s="110"/>
      <c r="U210" s="87"/>
      <c r="X210" s="144"/>
      <c r="Y210" s="144"/>
      <c r="Z210" s="92"/>
      <c r="AA210" s="93"/>
    </row>
    <row r="211">
      <c r="B211" s="143"/>
      <c r="D211" s="110"/>
      <c r="G211" s="95"/>
      <c r="L211" s="97"/>
      <c r="M211" s="98"/>
      <c r="P211" s="143"/>
      <c r="R211" s="110"/>
      <c r="U211" s="87"/>
      <c r="X211" s="144"/>
      <c r="Y211" s="144"/>
      <c r="Z211" s="92"/>
      <c r="AA211" s="93"/>
    </row>
    <row r="212">
      <c r="B212" s="143"/>
      <c r="D212" s="110"/>
      <c r="G212" s="95"/>
      <c r="L212" s="97"/>
      <c r="M212" s="98"/>
      <c r="P212" s="143"/>
      <c r="R212" s="110"/>
      <c r="U212" s="87"/>
      <c r="X212" s="144"/>
      <c r="Y212" s="144"/>
      <c r="Z212" s="92"/>
      <c r="AA212" s="93"/>
    </row>
    <row r="213">
      <c r="B213" s="143"/>
      <c r="D213" s="110"/>
      <c r="G213" s="95"/>
      <c r="L213" s="97"/>
      <c r="M213" s="98"/>
      <c r="P213" s="143"/>
      <c r="R213" s="110"/>
      <c r="U213" s="87"/>
      <c r="X213" s="144"/>
      <c r="Y213" s="144"/>
      <c r="Z213" s="92"/>
      <c r="AA213" s="93"/>
    </row>
    <row r="214">
      <c r="B214" s="143"/>
      <c r="D214" s="110"/>
      <c r="G214" s="95"/>
      <c r="L214" s="97"/>
      <c r="M214" s="98"/>
      <c r="P214" s="143"/>
      <c r="R214" s="110"/>
      <c r="U214" s="87"/>
      <c r="X214" s="144"/>
      <c r="Y214" s="144"/>
      <c r="Z214" s="92"/>
      <c r="AA214" s="93"/>
    </row>
    <row r="215">
      <c r="B215" s="143"/>
      <c r="D215" s="110"/>
      <c r="G215" s="95"/>
      <c r="L215" s="97"/>
      <c r="M215" s="98"/>
      <c r="P215" s="143"/>
      <c r="R215" s="110"/>
      <c r="U215" s="87"/>
      <c r="X215" s="144"/>
      <c r="Y215" s="144"/>
      <c r="Z215" s="92"/>
      <c r="AA215" s="93"/>
    </row>
    <row r="216">
      <c r="B216" s="143"/>
      <c r="D216" s="110"/>
      <c r="G216" s="95"/>
      <c r="L216" s="97"/>
      <c r="M216" s="98"/>
      <c r="P216" s="143"/>
      <c r="R216" s="110"/>
      <c r="U216" s="87"/>
      <c r="X216" s="144"/>
      <c r="Y216" s="144"/>
      <c r="Z216" s="92"/>
      <c r="AA216" s="93"/>
    </row>
    <row r="217">
      <c r="B217" s="143"/>
      <c r="D217" s="110"/>
      <c r="G217" s="95"/>
      <c r="L217" s="97"/>
      <c r="M217" s="98"/>
      <c r="P217" s="143"/>
      <c r="R217" s="110"/>
      <c r="U217" s="87"/>
      <c r="X217" s="144"/>
      <c r="Y217" s="144"/>
      <c r="Z217" s="92"/>
      <c r="AA217" s="93"/>
    </row>
    <row r="218">
      <c r="B218" s="143"/>
      <c r="D218" s="110"/>
      <c r="G218" s="95"/>
      <c r="L218" s="97"/>
      <c r="M218" s="98"/>
      <c r="P218" s="143"/>
      <c r="R218" s="110"/>
      <c r="U218" s="87"/>
      <c r="X218" s="144"/>
      <c r="Y218" s="144"/>
      <c r="Z218" s="92"/>
      <c r="AA218" s="93"/>
    </row>
    <row r="219">
      <c r="B219" s="143"/>
      <c r="D219" s="110"/>
      <c r="G219" s="95"/>
      <c r="L219" s="97"/>
      <c r="M219" s="98"/>
      <c r="P219" s="143"/>
      <c r="R219" s="110"/>
      <c r="U219" s="87"/>
      <c r="X219" s="144"/>
      <c r="Y219" s="144"/>
      <c r="Z219" s="92"/>
      <c r="AA219" s="93"/>
    </row>
    <row r="220">
      <c r="B220" s="143"/>
      <c r="D220" s="110"/>
      <c r="G220" s="95"/>
      <c r="L220" s="97"/>
      <c r="M220" s="98"/>
      <c r="P220" s="143"/>
      <c r="R220" s="110"/>
      <c r="U220" s="87"/>
      <c r="X220" s="144"/>
      <c r="Y220" s="144"/>
      <c r="Z220" s="92"/>
      <c r="AA220" s="93"/>
    </row>
    <row r="221">
      <c r="B221" s="143"/>
      <c r="D221" s="110"/>
      <c r="G221" s="95"/>
      <c r="L221" s="97"/>
      <c r="M221" s="98"/>
      <c r="P221" s="143"/>
      <c r="R221" s="110"/>
      <c r="U221" s="87"/>
      <c r="X221" s="144"/>
      <c r="Y221" s="144"/>
      <c r="Z221" s="92"/>
      <c r="AA221" s="93"/>
    </row>
    <row r="222">
      <c r="B222" s="143"/>
      <c r="D222" s="110"/>
      <c r="G222" s="95"/>
      <c r="L222" s="97"/>
      <c r="M222" s="98"/>
      <c r="P222" s="143"/>
      <c r="R222" s="110"/>
      <c r="U222" s="87"/>
      <c r="X222" s="144"/>
      <c r="Y222" s="144"/>
      <c r="Z222" s="92"/>
      <c r="AA222" s="93"/>
    </row>
    <row r="223">
      <c r="B223" s="143"/>
      <c r="D223" s="110"/>
      <c r="G223" s="95"/>
      <c r="L223" s="97"/>
      <c r="M223" s="98"/>
      <c r="P223" s="143"/>
      <c r="R223" s="110"/>
      <c r="U223" s="87"/>
      <c r="X223" s="144"/>
      <c r="Y223" s="144"/>
      <c r="Z223" s="92"/>
      <c r="AA223" s="93"/>
    </row>
    <row r="224">
      <c r="B224" s="143"/>
      <c r="D224" s="110"/>
      <c r="G224" s="95"/>
      <c r="L224" s="97"/>
      <c r="M224" s="98"/>
      <c r="P224" s="143"/>
      <c r="R224" s="110"/>
      <c r="U224" s="87"/>
      <c r="X224" s="144"/>
      <c r="Y224" s="144"/>
      <c r="Z224" s="92"/>
      <c r="AA224" s="93"/>
    </row>
    <row r="225">
      <c r="B225" s="143"/>
      <c r="D225" s="110"/>
      <c r="G225" s="95"/>
      <c r="L225" s="97"/>
      <c r="M225" s="98"/>
      <c r="P225" s="143"/>
      <c r="R225" s="110"/>
      <c r="U225" s="87"/>
      <c r="X225" s="144"/>
      <c r="Y225" s="144"/>
      <c r="Z225" s="92"/>
      <c r="AA225" s="93"/>
    </row>
    <row r="226">
      <c r="B226" s="143"/>
      <c r="D226" s="110"/>
      <c r="G226" s="95"/>
      <c r="L226" s="97"/>
      <c r="M226" s="98"/>
      <c r="P226" s="143"/>
      <c r="R226" s="110"/>
      <c r="U226" s="87"/>
      <c r="X226" s="144"/>
      <c r="Y226" s="144"/>
      <c r="Z226" s="92"/>
      <c r="AA226" s="93"/>
    </row>
    <row r="227">
      <c r="B227" s="143"/>
      <c r="D227" s="110"/>
      <c r="G227" s="95"/>
      <c r="L227" s="97"/>
      <c r="M227" s="98"/>
      <c r="P227" s="143"/>
      <c r="R227" s="110"/>
      <c r="U227" s="87"/>
      <c r="X227" s="144"/>
      <c r="Y227" s="144"/>
      <c r="Z227" s="92"/>
      <c r="AA227" s="93"/>
    </row>
    <row r="228">
      <c r="B228" s="143"/>
      <c r="D228" s="110"/>
      <c r="G228" s="95"/>
      <c r="L228" s="97"/>
      <c r="M228" s="98"/>
      <c r="P228" s="143"/>
      <c r="R228" s="110"/>
      <c r="U228" s="87"/>
      <c r="X228" s="144"/>
      <c r="Y228" s="144"/>
      <c r="Z228" s="92"/>
      <c r="AA228" s="93"/>
    </row>
    <row r="229">
      <c r="B229" s="143"/>
      <c r="D229" s="110"/>
      <c r="G229" s="95"/>
      <c r="L229" s="97"/>
      <c r="M229" s="98"/>
      <c r="P229" s="143"/>
      <c r="R229" s="110"/>
      <c r="U229" s="87"/>
      <c r="X229" s="144"/>
      <c r="Y229" s="144"/>
      <c r="Z229" s="92"/>
      <c r="AA229" s="93"/>
    </row>
    <row r="230">
      <c r="B230" s="143"/>
      <c r="D230" s="110"/>
      <c r="G230" s="95"/>
      <c r="L230" s="97"/>
      <c r="M230" s="98"/>
      <c r="P230" s="143"/>
      <c r="R230" s="110"/>
      <c r="U230" s="87"/>
      <c r="X230" s="144"/>
      <c r="Y230" s="144"/>
      <c r="Z230" s="92"/>
      <c r="AA230" s="93"/>
    </row>
    <row r="231">
      <c r="B231" s="143"/>
      <c r="D231" s="110"/>
      <c r="G231" s="95"/>
      <c r="L231" s="97"/>
      <c r="M231" s="98"/>
      <c r="P231" s="143"/>
      <c r="R231" s="110"/>
      <c r="U231" s="87"/>
      <c r="X231" s="144"/>
      <c r="Y231" s="144"/>
      <c r="Z231" s="92"/>
      <c r="AA231" s="93"/>
    </row>
    <row r="232">
      <c r="B232" s="143"/>
      <c r="D232" s="110"/>
      <c r="G232" s="95"/>
      <c r="L232" s="97"/>
      <c r="M232" s="98"/>
      <c r="P232" s="143"/>
      <c r="R232" s="110"/>
      <c r="U232" s="87"/>
      <c r="X232" s="144"/>
      <c r="Y232" s="144"/>
      <c r="Z232" s="92"/>
      <c r="AA232" s="93"/>
    </row>
    <row r="233">
      <c r="B233" s="143"/>
      <c r="D233" s="110"/>
      <c r="G233" s="95"/>
      <c r="L233" s="97"/>
      <c r="M233" s="98"/>
      <c r="P233" s="143"/>
      <c r="R233" s="110"/>
      <c r="U233" s="87"/>
      <c r="X233" s="144"/>
      <c r="Y233" s="144"/>
      <c r="Z233" s="92"/>
      <c r="AA233" s="93"/>
    </row>
    <row r="234">
      <c r="B234" s="143"/>
      <c r="D234" s="110"/>
      <c r="G234" s="95"/>
      <c r="L234" s="97"/>
      <c r="M234" s="98"/>
      <c r="P234" s="143"/>
      <c r="R234" s="110"/>
      <c r="U234" s="87"/>
      <c r="X234" s="144"/>
      <c r="Y234" s="144"/>
      <c r="Z234" s="92"/>
      <c r="AA234" s="93"/>
    </row>
    <row r="235">
      <c r="B235" s="143"/>
      <c r="D235" s="110"/>
      <c r="G235" s="95"/>
      <c r="L235" s="97"/>
      <c r="M235" s="98"/>
      <c r="P235" s="143"/>
      <c r="R235" s="110"/>
      <c r="U235" s="87"/>
      <c r="X235" s="144"/>
      <c r="Y235" s="144"/>
      <c r="Z235" s="92"/>
      <c r="AA235" s="93"/>
    </row>
    <row r="236">
      <c r="B236" s="143"/>
      <c r="D236" s="110"/>
      <c r="G236" s="95"/>
      <c r="L236" s="97"/>
      <c r="M236" s="98"/>
      <c r="P236" s="143"/>
      <c r="R236" s="110"/>
      <c r="U236" s="87"/>
      <c r="X236" s="144"/>
      <c r="Y236" s="144"/>
      <c r="Z236" s="92"/>
      <c r="AA236" s="93"/>
    </row>
    <row r="237">
      <c r="B237" s="143"/>
      <c r="D237" s="110"/>
      <c r="G237" s="95"/>
      <c r="L237" s="97"/>
      <c r="M237" s="98"/>
      <c r="P237" s="143"/>
      <c r="R237" s="110"/>
      <c r="U237" s="87"/>
      <c r="X237" s="144"/>
      <c r="Y237" s="144"/>
      <c r="Z237" s="92"/>
      <c r="AA237" s="93"/>
    </row>
    <row r="238">
      <c r="B238" s="143"/>
      <c r="D238" s="110"/>
      <c r="G238" s="95"/>
      <c r="L238" s="97"/>
      <c r="M238" s="98"/>
      <c r="P238" s="143"/>
      <c r="R238" s="110"/>
      <c r="U238" s="87"/>
      <c r="X238" s="144"/>
      <c r="Y238" s="144"/>
      <c r="Z238" s="92"/>
      <c r="AA238" s="93"/>
    </row>
    <row r="239">
      <c r="B239" s="143"/>
      <c r="D239" s="110"/>
      <c r="G239" s="95"/>
      <c r="L239" s="97"/>
      <c r="M239" s="98"/>
      <c r="P239" s="143"/>
      <c r="R239" s="110"/>
      <c r="U239" s="87"/>
      <c r="X239" s="144"/>
      <c r="Y239" s="144"/>
      <c r="Z239" s="92"/>
      <c r="AA239" s="93"/>
    </row>
    <row r="240">
      <c r="B240" s="143"/>
      <c r="D240" s="110"/>
      <c r="G240" s="95"/>
      <c r="L240" s="97"/>
      <c r="M240" s="98"/>
      <c r="P240" s="143"/>
      <c r="R240" s="110"/>
      <c r="U240" s="87"/>
      <c r="X240" s="144"/>
      <c r="Y240" s="144"/>
      <c r="Z240" s="92"/>
      <c r="AA240" s="93"/>
    </row>
    <row r="241">
      <c r="B241" s="143"/>
      <c r="D241" s="110"/>
      <c r="G241" s="95"/>
      <c r="L241" s="97"/>
      <c r="M241" s="98"/>
      <c r="P241" s="143"/>
      <c r="R241" s="110"/>
      <c r="U241" s="87"/>
      <c r="X241" s="144"/>
      <c r="Y241" s="144"/>
      <c r="Z241" s="92"/>
      <c r="AA241" s="93"/>
    </row>
    <row r="242">
      <c r="B242" s="143"/>
      <c r="D242" s="110"/>
      <c r="G242" s="95"/>
      <c r="L242" s="97"/>
      <c r="M242" s="98"/>
      <c r="P242" s="143"/>
      <c r="R242" s="110"/>
      <c r="U242" s="87"/>
      <c r="X242" s="144"/>
      <c r="Y242" s="144"/>
      <c r="Z242" s="92"/>
      <c r="AA242" s="93"/>
    </row>
    <row r="243">
      <c r="B243" s="143"/>
      <c r="D243" s="110"/>
      <c r="G243" s="95"/>
      <c r="L243" s="97"/>
      <c r="M243" s="98"/>
      <c r="P243" s="143"/>
      <c r="R243" s="110"/>
      <c r="U243" s="87"/>
      <c r="X243" s="144"/>
      <c r="Y243" s="144"/>
      <c r="Z243" s="92"/>
      <c r="AA243" s="93"/>
    </row>
    <row r="244">
      <c r="B244" s="143"/>
      <c r="D244" s="110"/>
      <c r="G244" s="95"/>
      <c r="L244" s="97"/>
      <c r="M244" s="98"/>
      <c r="P244" s="143"/>
      <c r="R244" s="110"/>
      <c r="U244" s="87"/>
      <c r="X244" s="144"/>
      <c r="Y244" s="144"/>
      <c r="Z244" s="92"/>
      <c r="AA244" s="93"/>
    </row>
    <row r="245">
      <c r="B245" s="143"/>
      <c r="D245" s="110"/>
      <c r="G245" s="95"/>
      <c r="L245" s="97"/>
      <c r="M245" s="98"/>
      <c r="P245" s="143"/>
      <c r="R245" s="110"/>
      <c r="U245" s="87"/>
      <c r="X245" s="144"/>
      <c r="Y245" s="144"/>
      <c r="Z245" s="92"/>
      <c r="AA245" s="93"/>
    </row>
    <row r="246">
      <c r="B246" s="143"/>
      <c r="D246" s="110"/>
      <c r="G246" s="95"/>
      <c r="L246" s="97"/>
      <c r="M246" s="98"/>
      <c r="P246" s="143"/>
      <c r="R246" s="110"/>
      <c r="U246" s="87"/>
      <c r="X246" s="144"/>
      <c r="Y246" s="144"/>
      <c r="Z246" s="92"/>
      <c r="AA246" s="93"/>
    </row>
    <row r="247">
      <c r="B247" s="143"/>
      <c r="D247" s="110"/>
      <c r="G247" s="95"/>
      <c r="L247" s="97"/>
      <c r="M247" s="98"/>
      <c r="P247" s="143"/>
      <c r="R247" s="110"/>
      <c r="U247" s="87"/>
      <c r="X247" s="144"/>
      <c r="Y247" s="144"/>
      <c r="Z247" s="92"/>
      <c r="AA247" s="93"/>
    </row>
    <row r="248">
      <c r="B248" s="143"/>
      <c r="D248" s="110"/>
      <c r="G248" s="95"/>
      <c r="L248" s="97"/>
      <c r="M248" s="98"/>
      <c r="P248" s="143"/>
      <c r="R248" s="110"/>
      <c r="U248" s="87"/>
      <c r="X248" s="144"/>
      <c r="Y248" s="144"/>
      <c r="Z248" s="92"/>
      <c r="AA248" s="93"/>
    </row>
    <row r="249">
      <c r="B249" s="143"/>
      <c r="D249" s="110"/>
      <c r="G249" s="95"/>
      <c r="L249" s="97"/>
      <c r="M249" s="98"/>
      <c r="P249" s="143"/>
      <c r="R249" s="110"/>
      <c r="U249" s="87"/>
      <c r="X249" s="144"/>
      <c r="Y249" s="144"/>
      <c r="Z249" s="92"/>
      <c r="AA249" s="93"/>
    </row>
    <row r="250">
      <c r="B250" s="143"/>
      <c r="D250" s="110"/>
      <c r="G250" s="95"/>
      <c r="L250" s="97"/>
      <c r="M250" s="98"/>
      <c r="P250" s="143"/>
      <c r="R250" s="110"/>
      <c r="U250" s="87"/>
      <c r="X250" s="144"/>
      <c r="Y250" s="144"/>
      <c r="Z250" s="92"/>
      <c r="AA250" s="93"/>
    </row>
    <row r="251">
      <c r="B251" s="143"/>
      <c r="D251" s="110"/>
      <c r="G251" s="95"/>
      <c r="L251" s="97"/>
      <c r="M251" s="98"/>
      <c r="P251" s="143"/>
      <c r="R251" s="110"/>
      <c r="U251" s="87"/>
      <c r="X251" s="144"/>
      <c r="Y251" s="144"/>
      <c r="Z251" s="92"/>
      <c r="AA251" s="93"/>
    </row>
    <row r="252">
      <c r="B252" s="143"/>
      <c r="D252" s="110"/>
      <c r="G252" s="95"/>
      <c r="L252" s="97"/>
      <c r="M252" s="98"/>
      <c r="P252" s="143"/>
      <c r="R252" s="110"/>
      <c r="U252" s="87"/>
      <c r="X252" s="144"/>
      <c r="Y252" s="144"/>
      <c r="Z252" s="92"/>
      <c r="AA252" s="93"/>
    </row>
    <row r="253">
      <c r="B253" s="143"/>
      <c r="D253" s="110"/>
      <c r="G253" s="95"/>
      <c r="L253" s="97"/>
      <c r="M253" s="98"/>
      <c r="P253" s="143"/>
      <c r="R253" s="110"/>
      <c r="U253" s="87"/>
      <c r="X253" s="144"/>
      <c r="Y253" s="144"/>
      <c r="Z253" s="92"/>
      <c r="AA253" s="93"/>
    </row>
    <row r="254">
      <c r="B254" s="143"/>
      <c r="D254" s="110"/>
      <c r="G254" s="95"/>
      <c r="L254" s="97"/>
      <c r="M254" s="98"/>
      <c r="P254" s="143"/>
      <c r="R254" s="110"/>
      <c r="U254" s="87"/>
      <c r="X254" s="144"/>
      <c r="Y254" s="144"/>
      <c r="Z254" s="92"/>
      <c r="AA254" s="93"/>
    </row>
    <row r="255">
      <c r="B255" s="143"/>
      <c r="D255" s="110"/>
      <c r="G255" s="95"/>
      <c r="L255" s="97"/>
      <c r="M255" s="98"/>
      <c r="P255" s="143"/>
      <c r="R255" s="110"/>
      <c r="U255" s="87"/>
      <c r="X255" s="144"/>
      <c r="Y255" s="144"/>
      <c r="Z255" s="92"/>
      <c r="AA255" s="93"/>
    </row>
    <row r="256">
      <c r="B256" s="143"/>
      <c r="D256" s="110"/>
      <c r="G256" s="95"/>
      <c r="L256" s="97"/>
      <c r="M256" s="98"/>
      <c r="P256" s="143"/>
      <c r="R256" s="110"/>
      <c r="U256" s="87"/>
      <c r="X256" s="144"/>
      <c r="Y256" s="144"/>
      <c r="Z256" s="92"/>
      <c r="AA256" s="93"/>
    </row>
    <row r="257">
      <c r="B257" s="143"/>
      <c r="D257" s="110"/>
      <c r="G257" s="95"/>
      <c r="L257" s="97"/>
      <c r="M257" s="98"/>
      <c r="P257" s="143"/>
      <c r="R257" s="110"/>
      <c r="U257" s="87"/>
      <c r="X257" s="144"/>
      <c r="Y257" s="144"/>
      <c r="Z257" s="92"/>
      <c r="AA257" s="93"/>
    </row>
    <row r="258">
      <c r="B258" s="143"/>
      <c r="D258" s="110"/>
      <c r="G258" s="95"/>
      <c r="L258" s="97"/>
      <c r="M258" s="98"/>
      <c r="P258" s="143"/>
      <c r="R258" s="110"/>
      <c r="U258" s="87"/>
      <c r="X258" s="144"/>
      <c r="Y258" s="144"/>
      <c r="Z258" s="92"/>
      <c r="AA258" s="93"/>
    </row>
    <row r="259">
      <c r="B259" s="143"/>
      <c r="D259" s="110"/>
      <c r="G259" s="95"/>
      <c r="L259" s="97"/>
      <c r="M259" s="98"/>
      <c r="P259" s="143"/>
      <c r="R259" s="110"/>
      <c r="U259" s="87"/>
      <c r="X259" s="144"/>
      <c r="Y259" s="144"/>
      <c r="Z259" s="92"/>
      <c r="AA259" s="93"/>
    </row>
    <row r="260">
      <c r="B260" s="143"/>
      <c r="D260" s="110"/>
      <c r="G260" s="95"/>
      <c r="L260" s="97"/>
      <c r="M260" s="98"/>
      <c r="P260" s="143"/>
      <c r="R260" s="110"/>
      <c r="U260" s="87"/>
      <c r="X260" s="144"/>
      <c r="Y260" s="144"/>
      <c r="Z260" s="92"/>
      <c r="AA260" s="93"/>
    </row>
    <row r="261">
      <c r="B261" s="143"/>
      <c r="D261" s="110"/>
      <c r="G261" s="95"/>
      <c r="L261" s="97"/>
      <c r="M261" s="98"/>
      <c r="P261" s="143"/>
      <c r="R261" s="110"/>
      <c r="U261" s="87"/>
      <c r="X261" s="144"/>
      <c r="Y261" s="144"/>
      <c r="Z261" s="92"/>
      <c r="AA261" s="93"/>
    </row>
    <row r="262">
      <c r="B262" s="143"/>
      <c r="D262" s="110"/>
      <c r="G262" s="95"/>
      <c r="L262" s="97"/>
      <c r="M262" s="98"/>
      <c r="P262" s="143"/>
      <c r="R262" s="110"/>
      <c r="U262" s="87"/>
      <c r="X262" s="144"/>
      <c r="Y262" s="144"/>
      <c r="Z262" s="92"/>
      <c r="AA262" s="93"/>
    </row>
    <row r="263">
      <c r="B263" s="143"/>
      <c r="D263" s="110"/>
      <c r="G263" s="95"/>
      <c r="L263" s="97"/>
      <c r="M263" s="98"/>
      <c r="P263" s="143"/>
      <c r="R263" s="110"/>
      <c r="U263" s="87"/>
      <c r="X263" s="144"/>
      <c r="Y263" s="144"/>
      <c r="Z263" s="92"/>
      <c r="AA263" s="93"/>
    </row>
    <row r="264">
      <c r="B264" s="143"/>
      <c r="D264" s="110"/>
      <c r="G264" s="95"/>
      <c r="L264" s="97"/>
      <c r="M264" s="98"/>
      <c r="P264" s="143"/>
      <c r="R264" s="110"/>
      <c r="U264" s="87"/>
      <c r="X264" s="144"/>
      <c r="Y264" s="144"/>
      <c r="Z264" s="92"/>
      <c r="AA264" s="93"/>
    </row>
    <row r="265">
      <c r="B265" s="143"/>
      <c r="D265" s="110"/>
      <c r="G265" s="95"/>
      <c r="L265" s="97"/>
      <c r="M265" s="98"/>
      <c r="P265" s="143"/>
      <c r="R265" s="110"/>
      <c r="U265" s="87"/>
      <c r="X265" s="144"/>
      <c r="Y265" s="144"/>
      <c r="Z265" s="92"/>
      <c r="AA265" s="93"/>
    </row>
    <row r="266">
      <c r="B266" s="143"/>
      <c r="D266" s="110"/>
      <c r="G266" s="95"/>
      <c r="L266" s="97"/>
      <c r="M266" s="98"/>
      <c r="P266" s="143"/>
      <c r="R266" s="110"/>
      <c r="U266" s="87"/>
      <c r="X266" s="144"/>
      <c r="Y266" s="144"/>
      <c r="Z266" s="92"/>
      <c r="AA266" s="93"/>
    </row>
    <row r="267">
      <c r="B267" s="143"/>
      <c r="D267" s="110"/>
      <c r="G267" s="95"/>
      <c r="L267" s="97"/>
      <c r="M267" s="98"/>
      <c r="P267" s="143"/>
      <c r="R267" s="110"/>
      <c r="U267" s="87"/>
      <c r="X267" s="144"/>
      <c r="Y267" s="144"/>
      <c r="Z267" s="92"/>
      <c r="AA267" s="93"/>
    </row>
    <row r="268">
      <c r="B268" s="145"/>
      <c r="C268" s="146"/>
      <c r="D268" s="147"/>
      <c r="E268" s="146"/>
      <c r="F268" s="146"/>
      <c r="G268" s="148"/>
      <c r="H268" s="146"/>
      <c r="I268" s="146"/>
      <c r="J268" s="146"/>
      <c r="K268" s="146"/>
      <c r="L268" s="149"/>
      <c r="M268" s="150"/>
      <c r="P268" s="145"/>
      <c r="Q268" s="146"/>
      <c r="R268" s="147"/>
      <c r="S268" s="146"/>
      <c r="T268" s="146"/>
      <c r="U268" s="151"/>
      <c r="V268" s="146"/>
      <c r="W268" s="146"/>
      <c r="X268" s="152"/>
      <c r="Y268" s="152"/>
      <c r="Z268" s="153"/>
      <c r="AA268" s="154"/>
    </row>
    <row r="269">
      <c r="G269" s="155"/>
      <c r="U269" s="156"/>
    </row>
    <row r="270">
      <c r="G270" s="155"/>
      <c r="U270" s="156"/>
    </row>
    <row r="271">
      <c r="G271" s="155"/>
      <c r="U271" s="156"/>
    </row>
    <row r="272">
      <c r="G272" s="155"/>
      <c r="U272" s="156"/>
    </row>
    <row r="273">
      <c r="G273" s="155"/>
      <c r="U273" s="156"/>
    </row>
    <row r="274">
      <c r="G274" s="155"/>
      <c r="U274" s="156"/>
    </row>
    <row r="275">
      <c r="G275" s="155"/>
      <c r="U275" s="156"/>
    </row>
    <row r="276">
      <c r="G276" s="155"/>
      <c r="U276" s="156"/>
    </row>
    <row r="277">
      <c r="G277" s="155"/>
      <c r="U277" s="156"/>
    </row>
    <row r="278">
      <c r="G278" s="155"/>
      <c r="U278" s="156"/>
    </row>
    <row r="279">
      <c r="G279" s="155"/>
      <c r="U279" s="156"/>
    </row>
    <row r="280">
      <c r="G280" s="155"/>
      <c r="U280" s="156"/>
    </row>
    <row r="281">
      <c r="G281" s="155"/>
      <c r="U281" s="156"/>
    </row>
    <row r="282">
      <c r="G282" s="155"/>
      <c r="U282" s="156"/>
    </row>
    <row r="283">
      <c r="G283" s="155"/>
      <c r="U283" s="156"/>
    </row>
    <row r="284">
      <c r="G284" s="155"/>
      <c r="U284" s="156"/>
    </row>
    <row r="285">
      <c r="G285" s="155"/>
      <c r="U285" s="156"/>
    </row>
    <row r="286">
      <c r="G286" s="155"/>
      <c r="U286" s="156"/>
    </row>
    <row r="287">
      <c r="G287" s="155"/>
      <c r="U287" s="156"/>
    </row>
    <row r="288">
      <c r="G288" s="155"/>
      <c r="U288" s="156"/>
    </row>
    <row r="289">
      <c r="G289" s="155"/>
      <c r="U289" s="156"/>
    </row>
    <row r="290">
      <c r="G290" s="155"/>
      <c r="U290" s="156"/>
    </row>
    <row r="291">
      <c r="G291" s="155"/>
      <c r="U291" s="156"/>
    </row>
    <row r="292">
      <c r="G292" s="155"/>
      <c r="U292" s="156"/>
    </row>
    <row r="293">
      <c r="G293" s="155"/>
      <c r="U293" s="156"/>
    </row>
    <row r="294">
      <c r="G294" s="155"/>
      <c r="U294" s="156"/>
    </row>
    <row r="295">
      <c r="G295" s="155"/>
      <c r="U295" s="156"/>
    </row>
    <row r="296">
      <c r="G296" s="155"/>
      <c r="U296" s="156"/>
    </row>
    <row r="297">
      <c r="G297" s="155"/>
      <c r="U297" s="156"/>
    </row>
    <row r="298">
      <c r="G298" s="155"/>
      <c r="U298" s="156"/>
    </row>
    <row r="299">
      <c r="G299" s="155"/>
      <c r="U299" s="156"/>
    </row>
    <row r="300">
      <c r="G300" s="155"/>
      <c r="U300" s="156"/>
    </row>
    <row r="301">
      <c r="G301" s="155"/>
      <c r="U301" s="156"/>
    </row>
    <row r="302">
      <c r="G302" s="155"/>
      <c r="U302" s="156"/>
    </row>
    <row r="303">
      <c r="G303" s="155"/>
      <c r="U303" s="156"/>
    </row>
    <row r="304">
      <c r="G304" s="155"/>
      <c r="U304" s="156"/>
    </row>
    <row r="305">
      <c r="G305" s="155"/>
      <c r="U305" s="156"/>
    </row>
    <row r="306">
      <c r="G306" s="155"/>
      <c r="U306" s="156"/>
    </row>
    <row r="307">
      <c r="G307" s="155"/>
      <c r="U307" s="156"/>
    </row>
    <row r="308">
      <c r="G308" s="155"/>
      <c r="U308" s="156"/>
    </row>
    <row r="309">
      <c r="G309" s="155"/>
      <c r="U309" s="156"/>
    </row>
    <row r="310">
      <c r="G310" s="155"/>
      <c r="U310" s="156"/>
    </row>
    <row r="311">
      <c r="G311" s="155"/>
      <c r="U311" s="156"/>
    </row>
    <row r="312">
      <c r="G312" s="155"/>
      <c r="U312" s="156"/>
    </row>
    <row r="313">
      <c r="G313" s="155"/>
      <c r="U313" s="156"/>
    </row>
    <row r="314">
      <c r="G314" s="155"/>
      <c r="U314" s="156"/>
    </row>
    <row r="315">
      <c r="G315" s="155"/>
      <c r="U315" s="156"/>
    </row>
    <row r="316">
      <c r="G316" s="155"/>
      <c r="U316" s="156"/>
    </row>
    <row r="317">
      <c r="G317" s="155"/>
      <c r="U317" s="156"/>
    </row>
    <row r="318">
      <c r="G318" s="155"/>
      <c r="U318" s="156"/>
    </row>
    <row r="319">
      <c r="G319" s="155"/>
      <c r="U319" s="156"/>
    </row>
    <row r="320">
      <c r="G320" s="155"/>
      <c r="U320" s="156"/>
    </row>
    <row r="321">
      <c r="G321" s="155"/>
      <c r="U321" s="156"/>
    </row>
    <row r="322">
      <c r="G322" s="155"/>
      <c r="U322" s="156"/>
    </row>
    <row r="323">
      <c r="G323" s="155"/>
      <c r="U323" s="156"/>
    </row>
    <row r="324">
      <c r="G324" s="155"/>
      <c r="U324" s="156"/>
    </row>
    <row r="325">
      <c r="G325" s="155"/>
      <c r="U325" s="156"/>
    </row>
    <row r="326">
      <c r="G326" s="155"/>
      <c r="U326" s="156"/>
    </row>
    <row r="327">
      <c r="G327" s="155"/>
      <c r="U327" s="156"/>
    </row>
    <row r="328">
      <c r="G328" s="155"/>
      <c r="U328" s="156"/>
    </row>
    <row r="329">
      <c r="G329" s="155"/>
      <c r="U329" s="156"/>
    </row>
    <row r="330">
      <c r="G330" s="155"/>
      <c r="U330" s="156"/>
    </row>
    <row r="331">
      <c r="G331" s="155"/>
      <c r="U331" s="156"/>
    </row>
    <row r="332">
      <c r="G332" s="155"/>
      <c r="U332" s="156"/>
    </row>
    <row r="333">
      <c r="G333" s="155"/>
      <c r="U333" s="156"/>
    </row>
    <row r="334">
      <c r="G334" s="155"/>
      <c r="U334" s="156"/>
    </row>
    <row r="335">
      <c r="G335" s="155"/>
      <c r="U335" s="156"/>
    </row>
    <row r="336">
      <c r="G336" s="155"/>
      <c r="U336" s="156"/>
    </row>
    <row r="337">
      <c r="G337" s="155"/>
      <c r="U337" s="156"/>
    </row>
    <row r="338">
      <c r="G338" s="155"/>
      <c r="U338" s="156"/>
    </row>
    <row r="339">
      <c r="G339" s="155"/>
      <c r="U339" s="156"/>
    </row>
    <row r="340">
      <c r="G340" s="155"/>
      <c r="U340" s="156"/>
    </row>
    <row r="341">
      <c r="G341" s="155"/>
      <c r="U341" s="156"/>
    </row>
    <row r="342">
      <c r="G342" s="155"/>
      <c r="U342" s="156"/>
    </row>
    <row r="343">
      <c r="G343" s="155"/>
      <c r="U343" s="156"/>
    </row>
    <row r="344">
      <c r="G344" s="155"/>
      <c r="U344" s="156"/>
    </row>
    <row r="345">
      <c r="G345" s="155"/>
      <c r="U345" s="156"/>
    </row>
    <row r="346">
      <c r="G346" s="155"/>
      <c r="U346" s="156"/>
    </row>
    <row r="347">
      <c r="G347" s="155"/>
      <c r="U347" s="156"/>
    </row>
    <row r="348">
      <c r="G348" s="155"/>
      <c r="U348" s="156"/>
    </row>
    <row r="349">
      <c r="G349" s="155"/>
      <c r="U349" s="156"/>
    </row>
    <row r="350">
      <c r="G350" s="155"/>
      <c r="U350" s="156"/>
    </row>
    <row r="351">
      <c r="G351" s="155"/>
      <c r="U351" s="156"/>
    </row>
    <row r="352">
      <c r="G352" s="155"/>
      <c r="U352" s="156"/>
    </row>
    <row r="353">
      <c r="G353" s="155"/>
      <c r="U353" s="156"/>
    </row>
    <row r="354">
      <c r="G354" s="155"/>
      <c r="U354" s="156"/>
    </row>
    <row r="355">
      <c r="G355" s="155"/>
      <c r="U355" s="156"/>
    </row>
    <row r="356">
      <c r="G356" s="155"/>
      <c r="U356" s="156"/>
    </row>
    <row r="357">
      <c r="G357" s="155"/>
      <c r="U357" s="156"/>
    </row>
    <row r="358">
      <c r="G358" s="155"/>
      <c r="U358" s="156"/>
    </row>
    <row r="359">
      <c r="G359" s="155"/>
      <c r="U359" s="156"/>
    </row>
    <row r="360">
      <c r="G360" s="155"/>
      <c r="U360" s="156"/>
    </row>
    <row r="361">
      <c r="G361" s="155"/>
      <c r="U361" s="156"/>
    </row>
    <row r="362">
      <c r="G362" s="155"/>
      <c r="U362" s="156"/>
    </row>
    <row r="363">
      <c r="G363" s="155"/>
      <c r="U363" s="156"/>
    </row>
    <row r="364">
      <c r="G364" s="155"/>
      <c r="U364" s="156"/>
    </row>
    <row r="365">
      <c r="G365" s="155"/>
      <c r="U365" s="156"/>
    </row>
    <row r="366">
      <c r="G366" s="155"/>
      <c r="U366" s="156"/>
    </row>
    <row r="367">
      <c r="G367" s="155"/>
      <c r="U367" s="156"/>
    </row>
    <row r="368">
      <c r="G368" s="155"/>
      <c r="U368" s="156"/>
    </row>
    <row r="369">
      <c r="G369" s="155"/>
      <c r="U369" s="156"/>
    </row>
    <row r="370">
      <c r="G370" s="155"/>
      <c r="U370" s="156"/>
    </row>
    <row r="371">
      <c r="G371" s="155"/>
      <c r="U371" s="156"/>
    </row>
    <row r="372">
      <c r="G372" s="155"/>
      <c r="U372" s="156"/>
    </row>
    <row r="373">
      <c r="G373" s="155"/>
      <c r="U373" s="156"/>
    </row>
    <row r="374">
      <c r="G374" s="155"/>
      <c r="U374" s="156"/>
    </row>
    <row r="375">
      <c r="G375" s="155"/>
      <c r="U375" s="156"/>
    </row>
    <row r="376">
      <c r="G376" s="155"/>
      <c r="U376" s="156"/>
    </row>
    <row r="377">
      <c r="G377" s="155"/>
      <c r="U377" s="156"/>
    </row>
    <row r="378">
      <c r="G378" s="155"/>
      <c r="U378" s="156"/>
    </row>
    <row r="379">
      <c r="G379" s="155"/>
      <c r="U379" s="156"/>
    </row>
    <row r="380">
      <c r="G380" s="155"/>
      <c r="U380" s="156"/>
    </row>
    <row r="381">
      <c r="G381" s="155"/>
      <c r="U381" s="156"/>
    </row>
    <row r="382">
      <c r="G382" s="155"/>
      <c r="U382" s="156"/>
    </row>
    <row r="383">
      <c r="G383" s="155"/>
      <c r="U383" s="156"/>
    </row>
    <row r="384">
      <c r="G384" s="155"/>
      <c r="U384" s="156"/>
    </row>
    <row r="385">
      <c r="G385" s="155"/>
      <c r="U385" s="156"/>
    </row>
    <row r="386">
      <c r="G386" s="155"/>
      <c r="U386" s="156"/>
    </row>
    <row r="387">
      <c r="G387" s="155"/>
      <c r="U387" s="156"/>
    </row>
    <row r="388">
      <c r="G388" s="155"/>
      <c r="U388" s="156"/>
    </row>
    <row r="389">
      <c r="G389" s="155"/>
      <c r="U389" s="156"/>
    </row>
    <row r="390">
      <c r="G390" s="155"/>
      <c r="U390" s="156"/>
    </row>
    <row r="391">
      <c r="G391" s="155"/>
      <c r="U391" s="156"/>
    </row>
    <row r="392">
      <c r="G392" s="155"/>
      <c r="U392" s="156"/>
    </row>
    <row r="393">
      <c r="G393" s="155"/>
      <c r="U393" s="156"/>
    </row>
    <row r="394">
      <c r="G394" s="155"/>
      <c r="U394" s="156"/>
    </row>
    <row r="395">
      <c r="G395" s="155"/>
      <c r="U395" s="156"/>
    </row>
    <row r="396">
      <c r="G396" s="155"/>
      <c r="U396" s="156"/>
    </row>
    <row r="397">
      <c r="G397" s="155"/>
      <c r="U397" s="156"/>
    </row>
    <row r="398">
      <c r="G398" s="155"/>
      <c r="U398" s="156"/>
    </row>
    <row r="399">
      <c r="G399" s="155"/>
      <c r="U399" s="156"/>
    </row>
    <row r="400">
      <c r="G400" s="155"/>
      <c r="U400" s="156"/>
    </row>
    <row r="401">
      <c r="G401" s="155"/>
      <c r="U401" s="156"/>
    </row>
    <row r="402">
      <c r="G402" s="155"/>
      <c r="U402" s="156"/>
    </row>
    <row r="403">
      <c r="G403" s="155"/>
      <c r="U403" s="156"/>
    </row>
    <row r="404">
      <c r="G404" s="155"/>
      <c r="U404" s="156"/>
    </row>
    <row r="405">
      <c r="G405" s="155"/>
      <c r="U405" s="156"/>
    </row>
    <row r="406">
      <c r="G406" s="155"/>
      <c r="U406" s="156"/>
    </row>
    <row r="407">
      <c r="G407" s="155"/>
      <c r="U407" s="156"/>
    </row>
    <row r="408">
      <c r="G408" s="155"/>
      <c r="U408" s="156"/>
    </row>
    <row r="409">
      <c r="G409" s="155"/>
      <c r="U409" s="156"/>
    </row>
    <row r="410">
      <c r="G410" s="155"/>
      <c r="U410" s="156"/>
    </row>
    <row r="411">
      <c r="G411" s="155"/>
      <c r="U411" s="156"/>
    </row>
    <row r="412">
      <c r="G412" s="155"/>
      <c r="U412" s="156"/>
    </row>
    <row r="413">
      <c r="G413" s="155"/>
      <c r="U413" s="156"/>
    </row>
    <row r="414">
      <c r="G414" s="155"/>
      <c r="U414" s="156"/>
    </row>
    <row r="415">
      <c r="G415" s="155"/>
      <c r="U415" s="156"/>
    </row>
    <row r="416">
      <c r="G416" s="155"/>
      <c r="U416" s="156"/>
    </row>
    <row r="417">
      <c r="G417" s="155"/>
      <c r="U417" s="156"/>
    </row>
    <row r="418">
      <c r="G418" s="155"/>
      <c r="U418" s="156"/>
    </row>
    <row r="419">
      <c r="G419" s="155"/>
      <c r="U419" s="156"/>
    </row>
    <row r="420">
      <c r="G420" s="155"/>
      <c r="U420" s="156"/>
    </row>
    <row r="421">
      <c r="G421" s="155"/>
      <c r="U421" s="156"/>
    </row>
    <row r="422">
      <c r="G422" s="155"/>
      <c r="U422" s="156"/>
    </row>
    <row r="423">
      <c r="G423" s="155"/>
      <c r="U423" s="156"/>
    </row>
    <row r="424">
      <c r="G424" s="155"/>
      <c r="U424" s="156"/>
    </row>
    <row r="425">
      <c r="G425" s="155"/>
      <c r="U425" s="156"/>
    </row>
    <row r="426">
      <c r="G426" s="155"/>
      <c r="U426" s="156"/>
    </row>
    <row r="427">
      <c r="G427" s="155"/>
      <c r="U427" s="156"/>
    </row>
    <row r="428">
      <c r="G428" s="155"/>
      <c r="U428" s="156"/>
    </row>
    <row r="429">
      <c r="G429" s="155"/>
      <c r="U429" s="156"/>
    </row>
    <row r="430">
      <c r="G430" s="155"/>
      <c r="U430" s="156"/>
    </row>
    <row r="431">
      <c r="G431" s="155"/>
      <c r="U431" s="156"/>
    </row>
    <row r="432">
      <c r="G432" s="155"/>
      <c r="U432" s="156"/>
    </row>
    <row r="433">
      <c r="G433" s="155"/>
      <c r="U433" s="156"/>
    </row>
    <row r="434">
      <c r="G434" s="155"/>
      <c r="U434" s="156"/>
    </row>
    <row r="435">
      <c r="G435" s="155"/>
      <c r="U435" s="156"/>
    </row>
    <row r="436">
      <c r="G436" s="155"/>
      <c r="U436" s="156"/>
    </row>
    <row r="437">
      <c r="G437" s="155"/>
      <c r="U437" s="156"/>
    </row>
    <row r="438">
      <c r="G438" s="155"/>
      <c r="U438" s="156"/>
    </row>
    <row r="439">
      <c r="G439" s="155"/>
      <c r="U439" s="156"/>
    </row>
    <row r="440">
      <c r="G440" s="155"/>
      <c r="U440" s="156"/>
    </row>
    <row r="441">
      <c r="G441" s="155"/>
      <c r="U441" s="156"/>
    </row>
    <row r="442">
      <c r="G442" s="155"/>
      <c r="U442" s="156"/>
    </row>
    <row r="443">
      <c r="G443" s="155"/>
      <c r="U443" s="156"/>
    </row>
    <row r="444">
      <c r="G444" s="155"/>
      <c r="U444" s="156"/>
    </row>
    <row r="445">
      <c r="G445" s="155"/>
      <c r="U445" s="156"/>
    </row>
    <row r="446">
      <c r="G446" s="155"/>
      <c r="U446" s="156"/>
    </row>
    <row r="447">
      <c r="G447" s="155"/>
      <c r="U447" s="156"/>
    </row>
    <row r="448">
      <c r="G448" s="155"/>
      <c r="U448" s="156"/>
    </row>
    <row r="449">
      <c r="G449" s="155"/>
      <c r="U449" s="156"/>
    </row>
    <row r="450">
      <c r="G450" s="155"/>
      <c r="U450" s="156"/>
    </row>
    <row r="451">
      <c r="G451" s="155"/>
      <c r="U451" s="156"/>
    </row>
    <row r="452">
      <c r="G452" s="155"/>
      <c r="U452" s="156"/>
    </row>
    <row r="453">
      <c r="G453" s="155"/>
      <c r="U453" s="156"/>
    </row>
    <row r="454">
      <c r="G454" s="155"/>
      <c r="U454" s="156"/>
    </row>
    <row r="455">
      <c r="G455" s="155"/>
      <c r="U455" s="156"/>
    </row>
    <row r="456">
      <c r="G456" s="155"/>
      <c r="U456" s="156"/>
    </row>
    <row r="457">
      <c r="G457" s="155"/>
      <c r="U457" s="156"/>
    </row>
    <row r="458">
      <c r="G458" s="155"/>
      <c r="U458" s="156"/>
    </row>
    <row r="459">
      <c r="G459" s="155"/>
      <c r="U459" s="156"/>
    </row>
    <row r="460">
      <c r="G460" s="155"/>
      <c r="U460" s="156"/>
    </row>
    <row r="461">
      <c r="G461" s="155"/>
      <c r="U461" s="156"/>
    </row>
    <row r="462">
      <c r="G462" s="155"/>
      <c r="U462" s="156"/>
    </row>
    <row r="463">
      <c r="G463" s="155"/>
      <c r="U463" s="156"/>
    </row>
    <row r="464">
      <c r="G464" s="155"/>
      <c r="U464" s="156"/>
    </row>
    <row r="465">
      <c r="G465" s="155"/>
      <c r="U465" s="156"/>
    </row>
    <row r="466">
      <c r="G466" s="155"/>
      <c r="U466" s="156"/>
    </row>
    <row r="467">
      <c r="G467" s="155"/>
      <c r="U467" s="156"/>
    </row>
    <row r="468">
      <c r="G468" s="155"/>
      <c r="U468" s="156"/>
    </row>
    <row r="469">
      <c r="G469" s="155"/>
      <c r="U469" s="156"/>
    </row>
    <row r="470">
      <c r="G470" s="155"/>
      <c r="U470" s="156"/>
    </row>
    <row r="471">
      <c r="G471" s="155"/>
      <c r="U471" s="156"/>
    </row>
    <row r="472">
      <c r="G472" s="155"/>
      <c r="U472" s="156"/>
    </row>
    <row r="473">
      <c r="G473" s="155"/>
      <c r="U473" s="156"/>
    </row>
    <row r="474">
      <c r="G474" s="155"/>
      <c r="U474" s="156"/>
    </row>
    <row r="475">
      <c r="G475" s="155"/>
      <c r="U475" s="156"/>
    </row>
    <row r="476">
      <c r="G476" s="155"/>
      <c r="U476" s="156"/>
    </row>
    <row r="477">
      <c r="G477" s="155"/>
      <c r="U477" s="156"/>
    </row>
    <row r="478">
      <c r="G478" s="155"/>
      <c r="U478" s="156"/>
    </row>
    <row r="479">
      <c r="G479" s="155"/>
      <c r="U479" s="156"/>
    </row>
    <row r="480">
      <c r="G480" s="155"/>
      <c r="U480" s="156"/>
    </row>
    <row r="481">
      <c r="G481" s="155"/>
      <c r="U481" s="156"/>
    </row>
    <row r="482">
      <c r="G482" s="155"/>
      <c r="U482" s="156"/>
    </row>
    <row r="483">
      <c r="G483" s="155"/>
      <c r="U483" s="156"/>
    </row>
    <row r="484">
      <c r="G484" s="155"/>
      <c r="U484" s="156"/>
    </row>
    <row r="485">
      <c r="G485" s="155"/>
      <c r="U485" s="156"/>
    </row>
    <row r="486">
      <c r="G486" s="155"/>
      <c r="U486" s="156"/>
    </row>
    <row r="487">
      <c r="G487" s="155"/>
      <c r="U487" s="156"/>
    </row>
    <row r="488">
      <c r="G488" s="155"/>
      <c r="U488" s="156"/>
    </row>
    <row r="489">
      <c r="G489" s="155"/>
      <c r="U489" s="156"/>
    </row>
    <row r="490">
      <c r="G490" s="155"/>
      <c r="U490" s="156"/>
    </row>
    <row r="491">
      <c r="G491" s="155"/>
      <c r="U491" s="156"/>
    </row>
    <row r="492">
      <c r="G492" s="155"/>
      <c r="U492" s="156"/>
    </row>
    <row r="493">
      <c r="G493" s="155"/>
      <c r="U493" s="156"/>
    </row>
    <row r="494">
      <c r="G494" s="155"/>
      <c r="U494" s="156"/>
    </row>
    <row r="495">
      <c r="G495" s="155"/>
      <c r="U495" s="156"/>
    </row>
    <row r="496">
      <c r="G496" s="155"/>
      <c r="U496" s="156"/>
    </row>
    <row r="497">
      <c r="G497" s="155"/>
      <c r="U497" s="156"/>
    </row>
    <row r="498">
      <c r="G498" s="155"/>
      <c r="U498" s="156"/>
    </row>
    <row r="499">
      <c r="G499" s="155"/>
      <c r="U499" s="156"/>
    </row>
    <row r="500">
      <c r="G500" s="155"/>
      <c r="U500" s="156"/>
    </row>
    <row r="501">
      <c r="G501" s="155"/>
      <c r="U501" s="156"/>
    </row>
    <row r="502">
      <c r="G502" s="155"/>
      <c r="U502" s="156"/>
    </row>
    <row r="503">
      <c r="G503" s="155"/>
      <c r="U503" s="156"/>
    </row>
    <row r="504">
      <c r="G504" s="155"/>
      <c r="U504" s="156"/>
    </row>
    <row r="505">
      <c r="G505" s="155"/>
      <c r="U505" s="156"/>
    </row>
    <row r="506">
      <c r="G506" s="155"/>
      <c r="U506" s="156"/>
    </row>
    <row r="507">
      <c r="G507" s="155"/>
      <c r="U507" s="156"/>
    </row>
    <row r="508">
      <c r="G508" s="155"/>
      <c r="U508" s="156"/>
    </row>
    <row r="509">
      <c r="G509" s="155"/>
      <c r="U509" s="156"/>
    </row>
    <row r="510">
      <c r="G510" s="155"/>
      <c r="U510" s="156"/>
    </row>
    <row r="511">
      <c r="G511" s="155"/>
      <c r="U511" s="156"/>
    </row>
    <row r="512">
      <c r="G512" s="155"/>
      <c r="U512" s="156"/>
    </row>
    <row r="513">
      <c r="G513" s="155"/>
      <c r="U513" s="156"/>
    </row>
    <row r="514">
      <c r="G514" s="155"/>
      <c r="U514" s="156"/>
    </row>
    <row r="515">
      <c r="G515" s="155"/>
      <c r="U515" s="156"/>
    </row>
    <row r="516">
      <c r="G516" s="155"/>
      <c r="U516" s="156"/>
    </row>
    <row r="517">
      <c r="G517" s="155"/>
      <c r="U517" s="156"/>
    </row>
    <row r="518">
      <c r="G518" s="155"/>
      <c r="U518" s="156"/>
    </row>
    <row r="519">
      <c r="G519" s="155"/>
      <c r="U519" s="156"/>
    </row>
    <row r="520">
      <c r="G520" s="155"/>
      <c r="U520" s="156"/>
    </row>
    <row r="521">
      <c r="G521" s="155"/>
      <c r="U521" s="156"/>
    </row>
    <row r="522">
      <c r="G522" s="155"/>
      <c r="U522" s="156"/>
    </row>
    <row r="523">
      <c r="G523" s="155"/>
      <c r="U523" s="156"/>
    </row>
    <row r="524">
      <c r="G524" s="155"/>
      <c r="U524" s="156"/>
    </row>
    <row r="525">
      <c r="G525" s="155"/>
      <c r="U525" s="156"/>
    </row>
    <row r="526">
      <c r="G526" s="155"/>
      <c r="U526" s="156"/>
    </row>
    <row r="527">
      <c r="G527" s="155"/>
      <c r="U527" s="156"/>
    </row>
    <row r="528">
      <c r="G528" s="155"/>
      <c r="U528" s="156"/>
    </row>
    <row r="529">
      <c r="G529" s="155"/>
      <c r="U529" s="156"/>
    </row>
    <row r="530">
      <c r="G530" s="155"/>
      <c r="U530" s="156"/>
    </row>
    <row r="531">
      <c r="G531" s="155"/>
      <c r="U531" s="156"/>
    </row>
    <row r="532">
      <c r="G532" s="155"/>
      <c r="U532" s="156"/>
    </row>
    <row r="533">
      <c r="G533" s="155"/>
      <c r="U533" s="156"/>
    </row>
    <row r="534">
      <c r="G534" s="155"/>
      <c r="U534" s="156"/>
    </row>
    <row r="535">
      <c r="G535" s="155"/>
      <c r="U535" s="156"/>
    </row>
    <row r="536">
      <c r="G536" s="155"/>
      <c r="U536" s="156"/>
    </row>
    <row r="537">
      <c r="G537" s="155"/>
      <c r="U537" s="156"/>
    </row>
    <row r="538">
      <c r="G538" s="155"/>
      <c r="U538" s="156"/>
    </row>
    <row r="539">
      <c r="G539" s="155"/>
      <c r="U539" s="156"/>
    </row>
    <row r="540">
      <c r="G540" s="155"/>
      <c r="U540" s="156"/>
    </row>
    <row r="541">
      <c r="G541" s="155"/>
      <c r="U541" s="156"/>
    </row>
    <row r="542">
      <c r="G542" s="155"/>
      <c r="U542" s="156"/>
    </row>
    <row r="543">
      <c r="G543" s="155"/>
      <c r="U543" s="156"/>
    </row>
    <row r="544">
      <c r="G544" s="155"/>
      <c r="U544" s="156"/>
    </row>
    <row r="545">
      <c r="G545" s="155"/>
      <c r="U545" s="156"/>
    </row>
    <row r="546">
      <c r="G546" s="155"/>
      <c r="U546" s="156"/>
    </row>
    <row r="547">
      <c r="G547" s="155"/>
      <c r="U547" s="156"/>
    </row>
    <row r="548">
      <c r="G548" s="155"/>
      <c r="U548" s="156"/>
    </row>
    <row r="549">
      <c r="G549" s="155"/>
      <c r="U549" s="156"/>
    </row>
    <row r="550">
      <c r="G550" s="155"/>
      <c r="U550" s="156"/>
    </row>
    <row r="551">
      <c r="G551" s="155"/>
      <c r="U551" s="156"/>
    </row>
    <row r="552">
      <c r="G552" s="155"/>
      <c r="U552" s="156"/>
    </row>
    <row r="553">
      <c r="G553" s="155"/>
      <c r="U553" s="156"/>
    </row>
    <row r="554">
      <c r="G554" s="155"/>
      <c r="U554" s="156"/>
    </row>
    <row r="555">
      <c r="G555" s="155"/>
      <c r="U555" s="156"/>
    </row>
    <row r="556">
      <c r="G556" s="155"/>
      <c r="U556" s="156"/>
    </row>
    <row r="557">
      <c r="G557" s="155"/>
      <c r="U557" s="156"/>
    </row>
    <row r="558">
      <c r="G558" s="155"/>
      <c r="U558" s="156"/>
    </row>
    <row r="559">
      <c r="G559" s="155"/>
      <c r="U559" s="156"/>
    </row>
    <row r="560">
      <c r="G560" s="155"/>
      <c r="U560" s="156"/>
    </row>
    <row r="561">
      <c r="G561" s="155"/>
      <c r="U561" s="156"/>
    </row>
    <row r="562">
      <c r="G562" s="155"/>
      <c r="U562" s="156"/>
    </row>
    <row r="563">
      <c r="G563" s="155"/>
      <c r="U563" s="156"/>
    </row>
    <row r="564">
      <c r="G564" s="155"/>
      <c r="U564" s="156"/>
    </row>
    <row r="565">
      <c r="G565" s="155"/>
      <c r="U565" s="156"/>
    </row>
    <row r="566">
      <c r="G566" s="155"/>
      <c r="U566" s="156"/>
    </row>
    <row r="567">
      <c r="G567" s="155"/>
      <c r="U567" s="156"/>
    </row>
    <row r="568">
      <c r="G568" s="155"/>
      <c r="U568" s="156"/>
    </row>
    <row r="569">
      <c r="G569" s="155"/>
      <c r="U569" s="156"/>
    </row>
    <row r="570">
      <c r="G570" s="155"/>
      <c r="U570" s="156"/>
    </row>
    <row r="571">
      <c r="G571" s="155"/>
      <c r="U571" s="156"/>
    </row>
    <row r="572">
      <c r="G572" s="155"/>
      <c r="U572" s="156"/>
    </row>
    <row r="573">
      <c r="G573" s="155"/>
      <c r="U573" s="156"/>
    </row>
    <row r="574">
      <c r="G574" s="155"/>
      <c r="U574" s="156"/>
    </row>
    <row r="575">
      <c r="G575" s="155"/>
      <c r="U575" s="156"/>
    </row>
    <row r="576">
      <c r="G576" s="155"/>
      <c r="U576" s="156"/>
    </row>
    <row r="577">
      <c r="G577" s="155"/>
      <c r="U577" s="156"/>
    </row>
    <row r="578">
      <c r="G578" s="155"/>
      <c r="U578" s="156"/>
    </row>
    <row r="579">
      <c r="G579" s="155"/>
      <c r="U579" s="156"/>
    </row>
    <row r="580">
      <c r="G580" s="155"/>
      <c r="U580" s="156"/>
    </row>
    <row r="581">
      <c r="G581" s="155"/>
      <c r="U581" s="156"/>
    </row>
    <row r="582">
      <c r="G582" s="155"/>
      <c r="U582" s="156"/>
    </row>
    <row r="583">
      <c r="G583" s="155"/>
      <c r="U583" s="156"/>
    </row>
    <row r="584">
      <c r="G584" s="155"/>
      <c r="U584" s="156"/>
    </row>
    <row r="585">
      <c r="G585" s="155"/>
      <c r="U585" s="156"/>
    </row>
    <row r="586">
      <c r="G586" s="155"/>
      <c r="U586" s="156"/>
    </row>
    <row r="587">
      <c r="G587" s="155"/>
      <c r="U587" s="156"/>
    </row>
    <row r="588">
      <c r="G588" s="155"/>
      <c r="U588" s="156"/>
    </row>
    <row r="589">
      <c r="G589" s="155"/>
      <c r="U589" s="156"/>
    </row>
    <row r="590">
      <c r="G590" s="155"/>
      <c r="U590" s="156"/>
    </row>
    <row r="591">
      <c r="G591" s="155"/>
      <c r="U591" s="156"/>
    </row>
    <row r="592">
      <c r="G592" s="155"/>
      <c r="U592" s="156"/>
    </row>
    <row r="593">
      <c r="G593" s="155"/>
      <c r="U593" s="156"/>
    </row>
    <row r="594">
      <c r="G594" s="155"/>
      <c r="U594" s="156"/>
    </row>
    <row r="595">
      <c r="G595" s="155"/>
      <c r="U595" s="156"/>
    </row>
    <row r="596">
      <c r="G596" s="155"/>
      <c r="U596" s="156"/>
    </row>
    <row r="597">
      <c r="G597" s="155"/>
      <c r="U597" s="156"/>
    </row>
    <row r="598">
      <c r="G598" s="155"/>
      <c r="U598" s="156"/>
    </row>
    <row r="599">
      <c r="G599" s="155"/>
      <c r="U599" s="156"/>
    </row>
    <row r="600">
      <c r="G600" s="155"/>
      <c r="U600" s="156"/>
    </row>
    <row r="601">
      <c r="G601" s="155"/>
      <c r="U601" s="156"/>
    </row>
    <row r="602">
      <c r="G602" s="155"/>
      <c r="U602" s="156"/>
    </row>
    <row r="603">
      <c r="G603" s="155"/>
      <c r="U603" s="156"/>
    </row>
    <row r="604">
      <c r="G604" s="155"/>
      <c r="U604" s="156"/>
    </row>
    <row r="605">
      <c r="G605" s="155"/>
      <c r="U605" s="156"/>
    </row>
    <row r="606">
      <c r="G606" s="155"/>
      <c r="U606" s="156"/>
    </row>
    <row r="607">
      <c r="G607" s="155"/>
      <c r="U607" s="156"/>
    </row>
    <row r="608">
      <c r="G608" s="155"/>
      <c r="U608" s="156"/>
    </row>
    <row r="609">
      <c r="G609" s="155"/>
      <c r="U609" s="156"/>
    </row>
    <row r="610">
      <c r="G610" s="155"/>
      <c r="U610" s="156"/>
    </row>
    <row r="611">
      <c r="G611" s="155"/>
      <c r="U611" s="156"/>
    </row>
    <row r="612">
      <c r="G612" s="155"/>
      <c r="U612" s="156"/>
    </row>
    <row r="613">
      <c r="G613" s="155"/>
      <c r="U613" s="156"/>
    </row>
    <row r="614">
      <c r="G614" s="155"/>
      <c r="U614" s="156"/>
    </row>
    <row r="615">
      <c r="G615" s="155"/>
      <c r="U615" s="156"/>
    </row>
    <row r="616">
      <c r="G616" s="155"/>
      <c r="U616" s="156"/>
    </row>
    <row r="617">
      <c r="G617" s="155"/>
      <c r="U617" s="156"/>
    </row>
    <row r="618">
      <c r="G618" s="155"/>
      <c r="U618" s="156"/>
    </row>
    <row r="619">
      <c r="G619" s="155"/>
      <c r="U619" s="156"/>
    </row>
    <row r="620">
      <c r="G620" s="155"/>
      <c r="U620" s="156"/>
    </row>
    <row r="621">
      <c r="G621" s="155"/>
      <c r="U621" s="156"/>
    </row>
    <row r="622">
      <c r="G622" s="155"/>
      <c r="U622" s="156"/>
    </row>
    <row r="623">
      <c r="G623" s="155"/>
      <c r="U623" s="156"/>
    </row>
    <row r="624">
      <c r="G624" s="155"/>
      <c r="U624" s="156"/>
    </row>
    <row r="625">
      <c r="G625" s="155"/>
      <c r="U625" s="156"/>
    </row>
    <row r="626">
      <c r="G626" s="155"/>
      <c r="U626" s="156"/>
    </row>
    <row r="627">
      <c r="G627" s="155"/>
      <c r="U627" s="156"/>
    </row>
    <row r="628">
      <c r="G628" s="155"/>
      <c r="U628" s="156"/>
    </row>
    <row r="629">
      <c r="G629" s="155"/>
      <c r="U629" s="156"/>
    </row>
    <row r="630">
      <c r="G630" s="155"/>
      <c r="U630" s="156"/>
    </row>
    <row r="631">
      <c r="G631" s="155"/>
      <c r="U631" s="156"/>
    </row>
    <row r="632">
      <c r="G632" s="155"/>
      <c r="U632" s="156"/>
    </row>
    <row r="633">
      <c r="G633" s="155"/>
      <c r="U633" s="156"/>
    </row>
    <row r="634">
      <c r="G634" s="155"/>
      <c r="U634" s="156"/>
    </row>
    <row r="635">
      <c r="G635" s="155"/>
      <c r="U635" s="156"/>
    </row>
    <row r="636">
      <c r="G636" s="155"/>
      <c r="U636" s="156"/>
    </row>
    <row r="637">
      <c r="G637" s="155"/>
      <c r="U637" s="156"/>
    </row>
    <row r="638">
      <c r="G638" s="155"/>
      <c r="U638" s="156"/>
    </row>
    <row r="639">
      <c r="G639" s="155"/>
      <c r="U639" s="156"/>
    </row>
    <row r="640">
      <c r="G640" s="155"/>
      <c r="U640" s="156"/>
    </row>
    <row r="641">
      <c r="G641" s="155"/>
      <c r="U641" s="156"/>
    </row>
    <row r="642">
      <c r="G642" s="155"/>
      <c r="U642" s="156"/>
    </row>
    <row r="643">
      <c r="G643" s="155"/>
      <c r="U643" s="156"/>
    </row>
    <row r="644">
      <c r="G644" s="155"/>
      <c r="U644" s="156"/>
    </row>
    <row r="645">
      <c r="G645" s="155"/>
      <c r="U645" s="156"/>
    </row>
    <row r="646">
      <c r="G646" s="155"/>
      <c r="U646" s="156"/>
    </row>
    <row r="647">
      <c r="G647" s="155"/>
      <c r="U647" s="156"/>
    </row>
    <row r="648">
      <c r="G648" s="155"/>
      <c r="U648" s="156"/>
    </row>
    <row r="649">
      <c r="G649" s="155"/>
      <c r="U649" s="156"/>
    </row>
    <row r="650">
      <c r="G650" s="155"/>
      <c r="U650" s="156"/>
    </row>
    <row r="651">
      <c r="G651" s="155"/>
      <c r="U651" s="156"/>
    </row>
    <row r="652">
      <c r="G652" s="155"/>
      <c r="U652" s="156"/>
    </row>
    <row r="653">
      <c r="G653" s="155"/>
      <c r="U653" s="156"/>
    </row>
    <row r="654">
      <c r="G654" s="155"/>
      <c r="U654" s="156"/>
    </row>
    <row r="655">
      <c r="G655" s="155"/>
      <c r="U655" s="156"/>
    </row>
    <row r="656">
      <c r="G656" s="155"/>
      <c r="U656" s="156"/>
    </row>
    <row r="657">
      <c r="G657" s="155"/>
      <c r="U657" s="156"/>
    </row>
    <row r="658">
      <c r="G658" s="155"/>
      <c r="U658" s="156"/>
    </row>
    <row r="659">
      <c r="G659" s="155"/>
      <c r="U659" s="156"/>
    </row>
    <row r="660">
      <c r="G660" s="155"/>
      <c r="U660" s="156"/>
    </row>
    <row r="661">
      <c r="G661" s="155"/>
      <c r="U661" s="156"/>
    </row>
    <row r="662">
      <c r="G662" s="155"/>
      <c r="U662" s="156"/>
    </row>
    <row r="663">
      <c r="G663" s="155"/>
      <c r="U663" s="156"/>
    </row>
    <row r="664">
      <c r="G664" s="155"/>
      <c r="U664" s="156"/>
    </row>
    <row r="665">
      <c r="G665" s="155"/>
      <c r="U665" s="156"/>
    </row>
    <row r="666">
      <c r="G666" s="155"/>
      <c r="U666" s="156"/>
    </row>
    <row r="667">
      <c r="G667" s="155"/>
      <c r="U667" s="156"/>
    </row>
    <row r="668">
      <c r="G668" s="155"/>
      <c r="U668" s="156"/>
    </row>
    <row r="669">
      <c r="G669" s="155"/>
      <c r="U669" s="156"/>
    </row>
    <row r="670">
      <c r="G670" s="155"/>
      <c r="U670" s="156"/>
    </row>
    <row r="671">
      <c r="G671" s="155"/>
      <c r="U671" s="156"/>
    </row>
    <row r="672">
      <c r="G672" s="155"/>
      <c r="U672" s="156"/>
    </row>
    <row r="673">
      <c r="G673" s="155"/>
      <c r="U673" s="156"/>
    </row>
    <row r="674">
      <c r="G674" s="155"/>
      <c r="U674" s="156"/>
    </row>
    <row r="675">
      <c r="G675" s="155"/>
      <c r="U675" s="156"/>
    </row>
    <row r="676">
      <c r="G676" s="155"/>
      <c r="U676" s="156"/>
    </row>
    <row r="677">
      <c r="G677" s="155"/>
      <c r="U677" s="156"/>
    </row>
    <row r="678">
      <c r="G678" s="155"/>
      <c r="U678" s="156"/>
    </row>
    <row r="679">
      <c r="G679" s="155"/>
      <c r="U679" s="156"/>
    </row>
    <row r="680">
      <c r="G680" s="155"/>
      <c r="U680" s="156"/>
    </row>
    <row r="681">
      <c r="G681" s="155"/>
      <c r="U681" s="156"/>
    </row>
    <row r="682">
      <c r="G682" s="155"/>
      <c r="U682" s="156"/>
    </row>
    <row r="683">
      <c r="G683" s="155"/>
      <c r="U683" s="156"/>
    </row>
    <row r="684">
      <c r="G684" s="155"/>
      <c r="U684" s="156"/>
    </row>
    <row r="685">
      <c r="G685" s="155"/>
      <c r="U685" s="156"/>
    </row>
    <row r="686">
      <c r="G686" s="155"/>
      <c r="U686" s="156"/>
    </row>
    <row r="687">
      <c r="G687" s="155"/>
      <c r="U687" s="156"/>
    </row>
    <row r="688">
      <c r="G688" s="155"/>
      <c r="U688" s="156"/>
    </row>
    <row r="689">
      <c r="G689" s="155"/>
      <c r="U689" s="156"/>
    </row>
    <row r="690">
      <c r="G690" s="155"/>
      <c r="U690" s="156"/>
    </row>
    <row r="691">
      <c r="G691" s="155"/>
      <c r="U691" s="156"/>
    </row>
    <row r="692">
      <c r="G692" s="155"/>
      <c r="U692" s="156"/>
    </row>
    <row r="693">
      <c r="G693" s="155"/>
      <c r="U693" s="156"/>
    </row>
    <row r="694">
      <c r="G694" s="155"/>
      <c r="U694" s="156"/>
    </row>
    <row r="695">
      <c r="G695" s="155"/>
      <c r="U695" s="156"/>
    </row>
    <row r="696">
      <c r="G696" s="155"/>
      <c r="U696" s="156"/>
    </row>
    <row r="697">
      <c r="G697" s="155"/>
      <c r="U697" s="156"/>
    </row>
    <row r="698">
      <c r="G698" s="155"/>
      <c r="U698" s="156"/>
    </row>
    <row r="699">
      <c r="G699" s="155"/>
      <c r="U699" s="156"/>
    </row>
    <row r="700">
      <c r="G700" s="155"/>
      <c r="U700" s="156"/>
    </row>
    <row r="701">
      <c r="G701" s="155"/>
      <c r="U701" s="156"/>
    </row>
    <row r="702">
      <c r="G702" s="155"/>
      <c r="U702" s="156"/>
    </row>
    <row r="703">
      <c r="G703" s="155"/>
      <c r="U703" s="156"/>
    </row>
    <row r="704">
      <c r="G704" s="155"/>
      <c r="U704" s="156"/>
    </row>
    <row r="705">
      <c r="G705" s="155"/>
      <c r="U705" s="156"/>
    </row>
    <row r="706">
      <c r="G706" s="155"/>
      <c r="U706" s="156"/>
    </row>
    <row r="707">
      <c r="G707" s="155"/>
      <c r="U707" s="156"/>
    </row>
    <row r="708">
      <c r="G708" s="155"/>
      <c r="U708" s="156"/>
    </row>
    <row r="709">
      <c r="G709" s="155"/>
      <c r="U709" s="156"/>
    </row>
    <row r="710">
      <c r="G710" s="155"/>
      <c r="U710" s="156"/>
    </row>
    <row r="711">
      <c r="G711" s="155"/>
      <c r="U711" s="156"/>
    </row>
    <row r="712">
      <c r="G712" s="155"/>
      <c r="U712" s="156"/>
    </row>
    <row r="713">
      <c r="G713" s="155"/>
      <c r="U713" s="156"/>
    </row>
    <row r="714">
      <c r="G714" s="155"/>
      <c r="U714" s="156"/>
    </row>
    <row r="715">
      <c r="G715" s="155"/>
      <c r="U715" s="156"/>
    </row>
    <row r="716">
      <c r="G716" s="155"/>
      <c r="U716" s="156"/>
    </row>
    <row r="717">
      <c r="G717" s="155"/>
      <c r="U717" s="156"/>
    </row>
    <row r="718">
      <c r="G718" s="155"/>
      <c r="U718" s="156"/>
    </row>
    <row r="719">
      <c r="G719" s="155"/>
      <c r="U719" s="156"/>
    </row>
    <row r="720">
      <c r="G720" s="155"/>
      <c r="U720" s="156"/>
    </row>
    <row r="721">
      <c r="G721" s="155"/>
      <c r="U721" s="156"/>
    </row>
    <row r="722">
      <c r="G722" s="155"/>
      <c r="U722" s="156"/>
    </row>
    <row r="723">
      <c r="G723" s="155"/>
      <c r="U723" s="156"/>
    </row>
    <row r="724">
      <c r="G724" s="155"/>
      <c r="U724" s="156"/>
    </row>
    <row r="725">
      <c r="G725" s="155"/>
      <c r="U725" s="156"/>
    </row>
    <row r="726">
      <c r="G726" s="155"/>
      <c r="U726" s="156"/>
    </row>
    <row r="727">
      <c r="G727" s="155"/>
      <c r="U727" s="156"/>
    </row>
    <row r="728">
      <c r="G728" s="155"/>
      <c r="U728" s="156"/>
    </row>
    <row r="729">
      <c r="G729" s="155"/>
      <c r="U729" s="156"/>
    </row>
    <row r="730">
      <c r="G730" s="155"/>
      <c r="U730" s="156"/>
    </row>
    <row r="731">
      <c r="G731" s="155"/>
      <c r="U731" s="156"/>
    </row>
    <row r="732">
      <c r="G732" s="155"/>
      <c r="U732" s="156"/>
    </row>
    <row r="733">
      <c r="G733" s="155"/>
      <c r="U733" s="156"/>
    </row>
    <row r="734">
      <c r="G734" s="155"/>
      <c r="U734" s="156"/>
    </row>
    <row r="735">
      <c r="G735" s="155"/>
      <c r="U735" s="156"/>
    </row>
    <row r="736">
      <c r="G736" s="155"/>
      <c r="U736" s="156"/>
    </row>
    <row r="737">
      <c r="G737" s="155"/>
      <c r="U737" s="156"/>
    </row>
    <row r="738">
      <c r="G738" s="155"/>
      <c r="U738" s="156"/>
    </row>
    <row r="739">
      <c r="G739" s="155"/>
      <c r="U739" s="156"/>
    </row>
    <row r="740">
      <c r="G740" s="155"/>
      <c r="U740" s="156"/>
    </row>
    <row r="741">
      <c r="G741" s="155"/>
      <c r="U741" s="156"/>
    </row>
    <row r="742">
      <c r="G742" s="155"/>
      <c r="U742" s="156"/>
    </row>
    <row r="743">
      <c r="G743" s="155"/>
      <c r="U743" s="156"/>
    </row>
    <row r="744">
      <c r="G744" s="155"/>
      <c r="U744" s="156"/>
    </row>
    <row r="745">
      <c r="G745" s="155"/>
      <c r="U745" s="156"/>
    </row>
    <row r="746">
      <c r="G746" s="155"/>
      <c r="U746" s="156"/>
    </row>
    <row r="747">
      <c r="G747" s="155"/>
      <c r="U747" s="156"/>
    </row>
    <row r="748">
      <c r="G748" s="155"/>
      <c r="U748" s="156"/>
    </row>
    <row r="749">
      <c r="G749" s="155"/>
      <c r="U749" s="156"/>
    </row>
    <row r="750">
      <c r="G750" s="155"/>
      <c r="U750" s="156"/>
    </row>
    <row r="751">
      <c r="G751" s="155"/>
      <c r="U751" s="156"/>
    </row>
    <row r="752">
      <c r="G752" s="155"/>
      <c r="U752" s="156"/>
    </row>
    <row r="753">
      <c r="G753" s="155"/>
      <c r="U753" s="156"/>
    </row>
    <row r="754">
      <c r="G754" s="155"/>
      <c r="U754" s="156"/>
    </row>
    <row r="755">
      <c r="G755" s="155"/>
      <c r="U755" s="156"/>
    </row>
    <row r="756">
      <c r="G756" s="155"/>
      <c r="U756" s="156"/>
    </row>
    <row r="757">
      <c r="G757" s="155"/>
      <c r="U757" s="156"/>
    </row>
    <row r="758">
      <c r="G758" s="155"/>
      <c r="U758" s="156"/>
    </row>
    <row r="759">
      <c r="G759" s="155"/>
      <c r="U759" s="156"/>
    </row>
    <row r="760">
      <c r="G760" s="155"/>
      <c r="U760" s="156"/>
    </row>
    <row r="761">
      <c r="G761" s="155"/>
      <c r="U761" s="156"/>
    </row>
    <row r="762">
      <c r="G762" s="155"/>
      <c r="U762" s="156"/>
    </row>
    <row r="763">
      <c r="G763" s="155"/>
      <c r="U763" s="156"/>
    </row>
    <row r="764">
      <c r="G764" s="155"/>
      <c r="U764" s="156"/>
    </row>
    <row r="765">
      <c r="G765" s="155"/>
      <c r="U765" s="156"/>
    </row>
    <row r="766">
      <c r="G766" s="155"/>
      <c r="U766" s="156"/>
    </row>
    <row r="767">
      <c r="G767" s="155"/>
      <c r="U767" s="156"/>
    </row>
    <row r="768">
      <c r="G768" s="155"/>
      <c r="U768" s="156"/>
    </row>
    <row r="769">
      <c r="G769" s="155"/>
      <c r="U769" s="156"/>
    </row>
    <row r="770">
      <c r="G770" s="155"/>
      <c r="U770" s="156"/>
    </row>
    <row r="771">
      <c r="G771" s="155"/>
      <c r="U771" s="156"/>
    </row>
    <row r="772">
      <c r="G772" s="155"/>
      <c r="U772" s="156"/>
    </row>
    <row r="773">
      <c r="G773" s="155"/>
      <c r="U773" s="156"/>
    </row>
    <row r="774">
      <c r="G774" s="155"/>
      <c r="U774" s="156"/>
    </row>
    <row r="775">
      <c r="G775" s="155"/>
      <c r="U775" s="156"/>
    </row>
    <row r="776">
      <c r="G776" s="155"/>
      <c r="U776" s="156"/>
    </row>
    <row r="777">
      <c r="G777" s="155"/>
      <c r="U777" s="156"/>
    </row>
    <row r="778">
      <c r="G778" s="155"/>
      <c r="U778" s="156"/>
    </row>
    <row r="779">
      <c r="G779" s="155"/>
      <c r="U779" s="156"/>
    </row>
    <row r="780">
      <c r="G780" s="155"/>
      <c r="U780" s="156"/>
    </row>
    <row r="781">
      <c r="G781" s="155"/>
      <c r="U781" s="156"/>
    </row>
    <row r="782">
      <c r="G782" s="155"/>
      <c r="U782" s="156"/>
    </row>
    <row r="783">
      <c r="G783" s="155"/>
      <c r="U783" s="156"/>
    </row>
    <row r="784">
      <c r="G784" s="155"/>
      <c r="U784" s="156"/>
    </row>
    <row r="785">
      <c r="G785" s="155"/>
      <c r="U785" s="156"/>
    </row>
    <row r="786">
      <c r="G786" s="155"/>
      <c r="U786" s="156"/>
    </row>
    <row r="787">
      <c r="G787" s="155"/>
      <c r="U787" s="156"/>
    </row>
    <row r="788">
      <c r="G788" s="155"/>
      <c r="U788" s="156"/>
    </row>
    <row r="789">
      <c r="G789" s="155"/>
      <c r="U789" s="156"/>
    </row>
    <row r="790">
      <c r="G790" s="155"/>
      <c r="U790" s="156"/>
    </row>
    <row r="791">
      <c r="G791" s="155"/>
      <c r="U791" s="156"/>
    </row>
    <row r="792">
      <c r="G792" s="155"/>
      <c r="U792" s="156"/>
    </row>
    <row r="793">
      <c r="G793" s="155"/>
      <c r="U793" s="156"/>
    </row>
    <row r="794">
      <c r="G794" s="155"/>
      <c r="U794" s="156"/>
    </row>
    <row r="795">
      <c r="G795" s="155"/>
      <c r="U795" s="156"/>
    </row>
    <row r="796">
      <c r="G796" s="155"/>
      <c r="U796" s="156"/>
    </row>
    <row r="797">
      <c r="G797" s="155"/>
      <c r="U797" s="156"/>
    </row>
    <row r="798">
      <c r="G798" s="155"/>
      <c r="U798" s="156"/>
    </row>
    <row r="799">
      <c r="G799" s="155"/>
      <c r="U799" s="156"/>
    </row>
    <row r="800">
      <c r="G800" s="155"/>
      <c r="U800" s="156"/>
    </row>
    <row r="801">
      <c r="G801" s="155"/>
      <c r="U801" s="156"/>
    </row>
    <row r="802">
      <c r="G802" s="155"/>
      <c r="U802" s="156"/>
    </row>
    <row r="803">
      <c r="G803" s="155"/>
      <c r="U803" s="156"/>
    </row>
    <row r="804">
      <c r="G804" s="155"/>
      <c r="U804" s="156"/>
    </row>
    <row r="805">
      <c r="G805" s="155"/>
      <c r="U805" s="156"/>
    </row>
    <row r="806">
      <c r="G806" s="155"/>
      <c r="U806" s="156"/>
    </row>
    <row r="807">
      <c r="G807" s="155"/>
      <c r="U807" s="156"/>
    </row>
    <row r="808">
      <c r="G808" s="155"/>
      <c r="U808" s="156"/>
    </row>
    <row r="809">
      <c r="G809" s="155"/>
      <c r="U809" s="156"/>
    </row>
    <row r="810">
      <c r="G810" s="155"/>
      <c r="U810" s="156"/>
    </row>
    <row r="811">
      <c r="G811" s="155"/>
      <c r="U811" s="156"/>
    </row>
    <row r="812">
      <c r="G812" s="155"/>
      <c r="U812" s="156"/>
    </row>
    <row r="813">
      <c r="G813" s="155"/>
      <c r="U813" s="156"/>
    </row>
    <row r="814">
      <c r="G814" s="155"/>
      <c r="U814" s="156"/>
    </row>
    <row r="815">
      <c r="G815" s="155"/>
      <c r="U815" s="156"/>
    </row>
    <row r="816">
      <c r="G816" s="155"/>
      <c r="U816" s="156"/>
    </row>
    <row r="817">
      <c r="G817" s="155"/>
      <c r="U817" s="156"/>
    </row>
    <row r="818">
      <c r="G818" s="155"/>
      <c r="U818" s="156"/>
    </row>
    <row r="819">
      <c r="G819" s="155"/>
      <c r="U819" s="156"/>
    </row>
    <row r="820">
      <c r="G820" s="155"/>
      <c r="U820" s="156"/>
    </row>
    <row r="821">
      <c r="G821" s="155"/>
      <c r="U821" s="156"/>
    </row>
    <row r="822">
      <c r="G822" s="155"/>
      <c r="U822" s="156"/>
    </row>
    <row r="823">
      <c r="G823" s="155"/>
      <c r="U823" s="156"/>
    </row>
    <row r="824">
      <c r="G824" s="155"/>
      <c r="U824" s="156"/>
    </row>
    <row r="825">
      <c r="G825" s="155"/>
      <c r="U825" s="156"/>
    </row>
    <row r="826">
      <c r="G826" s="155"/>
      <c r="U826" s="156"/>
    </row>
    <row r="827">
      <c r="G827" s="155"/>
      <c r="U827" s="156"/>
    </row>
    <row r="828">
      <c r="G828" s="155"/>
      <c r="U828" s="156"/>
    </row>
    <row r="829">
      <c r="G829" s="155"/>
      <c r="U829" s="156"/>
    </row>
    <row r="830">
      <c r="G830" s="155"/>
      <c r="U830" s="156"/>
    </row>
    <row r="831">
      <c r="G831" s="155"/>
      <c r="U831" s="156"/>
    </row>
    <row r="832">
      <c r="G832" s="155"/>
      <c r="U832" s="156"/>
    </row>
    <row r="833">
      <c r="G833" s="155"/>
      <c r="U833" s="156"/>
    </row>
    <row r="834">
      <c r="G834" s="155"/>
      <c r="U834" s="156"/>
    </row>
    <row r="835">
      <c r="G835" s="155"/>
      <c r="U835" s="156"/>
    </row>
    <row r="836">
      <c r="G836" s="155"/>
      <c r="U836" s="156"/>
    </row>
    <row r="837">
      <c r="G837" s="155"/>
      <c r="U837" s="156"/>
    </row>
    <row r="838">
      <c r="G838" s="155"/>
      <c r="U838" s="156"/>
    </row>
    <row r="839">
      <c r="G839" s="155"/>
      <c r="U839" s="156"/>
    </row>
    <row r="840">
      <c r="G840" s="155"/>
      <c r="U840" s="156"/>
    </row>
    <row r="841">
      <c r="G841" s="155"/>
      <c r="U841" s="156"/>
    </row>
    <row r="842">
      <c r="G842" s="155"/>
      <c r="U842" s="156"/>
    </row>
    <row r="843">
      <c r="G843" s="155"/>
      <c r="U843" s="156"/>
    </row>
    <row r="844">
      <c r="G844" s="155"/>
      <c r="U844" s="156"/>
    </row>
    <row r="845">
      <c r="G845" s="155"/>
      <c r="U845" s="156"/>
    </row>
    <row r="846">
      <c r="G846" s="155"/>
      <c r="U846" s="156"/>
    </row>
    <row r="847">
      <c r="G847" s="155"/>
      <c r="U847" s="156"/>
    </row>
    <row r="848">
      <c r="G848" s="155"/>
      <c r="U848" s="156"/>
    </row>
    <row r="849">
      <c r="G849" s="155"/>
      <c r="U849" s="156"/>
    </row>
    <row r="850">
      <c r="G850" s="155"/>
      <c r="U850" s="156"/>
    </row>
    <row r="851">
      <c r="G851" s="155"/>
      <c r="U851" s="156"/>
    </row>
    <row r="852">
      <c r="G852" s="155"/>
      <c r="U852" s="156"/>
    </row>
    <row r="853">
      <c r="G853" s="155"/>
      <c r="U853" s="156"/>
    </row>
    <row r="854">
      <c r="G854" s="155"/>
      <c r="U854" s="156"/>
    </row>
    <row r="855">
      <c r="G855" s="155"/>
      <c r="U855" s="156"/>
    </row>
    <row r="856">
      <c r="G856" s="155"/>
      <c r="U856" s="156"/>
    </row>
    <row r="857">
      <c r="G857" s="155"/>
      <c r="U857" s="156"/>
    </row>
    <row r="858">
      <c r="G858" s="155"/>
      <c r="U858" s="156"/>
    </row>
    <row r="859">
      <c r="G859" s="155"/>
      <c r="U859" s="156"/>
    </row>
    <row r="860">
      <c r="G860" s="155"/>
      <c r="U860" s="156"/>
    </row>
    <row r="861">
      <c r="G861" s="155"/>
      <c r="U861" s="156"/>
    </row>
    <row r="862">
      <c r="G862" s="155"/>
      <c r="U862" s="156"/>
    </row>
    <row r="863">
      <c r="G863" s="155"/>
      <c r="U863" s="156"/>
    </row>
    <row r="864">
      <c r="G864" s="155"/>
      <c r="U864" s="156"/>
    </row>
    <row r="865">
      <c r="G865" s="155"/>
      <c r="U865" s="156"/>
    </row>
    <row r="866">
      <c r="G866" s="155"/>
      <c r="U866" s="156"/>
    </row>
    <row r="867">
      <c r="G867" s="155"/>
      <c r="U867" s="156"/>
    </row>
    <row r="868">
      <c r="G868" s="155"/>
      <c r="U868" s="156"/>
    </row>
    <row r="869">
      <c r="G869" s="155"/>
      <c r="U869" s="156"/>
    </row>
    <row r="870">
      <c r="G870" s="155"/>
      <c r="U870" s="156"/>
    </row>
    <row r="871">
      <c r="G871" s="155"/>
      <c r="U871" s="156"/>
    </row>
    <row r="872">
      <c r="G872" s="155"/>
      <c r="U872" s="156"/>
    </row>
    <row r="873">
      <c r="G873" s="155"/>
      <c r="U873" s="156"/>
    </row>
    <row r="874">
      <c r="G874" s="155"/>
      <c r="U874" s="156"/>
    </row>
    <row r="875">
      <c r="G875" s="155"/>
      <c r="U875" s="156"/>
    </row>
    <row r="876">
      <c r="G876" s="155"/>
      <c r="U876" s="156"/>
    </row>
    <row r="877">
      <c r="G877" s="155"/>
      <c r="U877" s="156"/>
    </row>
    <row r="878">
      <c r="G878" s="155"/>
      <c r="U878" s="156"/>
    </row>
    <row r="879">
      <c r="G879" s="155"/>
      <c r="U879" s="156"/>
    </row>
    <row r="880">
      <c r="G880" s="155"/>
      <c r="U880" s="156"/>
    </row>
    <row r="881">
      <c r="G881" s="155"/>
      <c r="U881" s="156"/>
    </row>
    <row r="882">
      <c r="G882" s="155"/>
      <c r="U882" s="156"/>
    </row>
    <row r="883">
      <c r="G883" s="155"/>
      <c r="U883" s="156"/>
    </row>
    <row r="884">
      <c r="G884" s="155"/>
      <c r="U884" s="156"/>
    </row>
    <row r="885">
      <c r="G885" s="155"/>
      <c r="U885" s="156"/>
    </row>
    <row r="886">
      <c r="G886" s="155"/>
      <c r="U886" s="156"/>
    </row>
    <row r="887">
      <c r="G887" s="155"/>
      <c r="U887" s="156"/>
    </row>
    <row r="888">
      <c r="G888" s="155"/>
      <c r="U888" s="156"/>
    </row>
    <row r="889">
      <c r="G889" s="155"/>
      <c r="U889" s="156"/>
    </row>
    <row r="890">
      <c r="G890" s="155"/>
      <c r="U890" s="156"/>
    </row>
    <row r="891">
      <c r="G891" s="155"/>
      <c r="U891" s="156"/>
    </row>
    <row r="892">
      <c r="G892" s="155"/>
      <c r="U892" s="156"/>
    </row>
    <row r="893">
      <c r="G893" s="155"/>
      <c r="U893" s="156"/>
    </row>
    <row r="894">
      <c r="G894" s="155"/>
      <c r="U894" s="156"/>
    </row>
    <row r="895">
      <c r="G895" s="155"/>
      <c r="U895" s="156"/>
    </row>
    <row r="896">
      <c r="G896" s="155"/>
      <c r="U896" s="156"/>
    </row>
    <row r="897">
      <c r="G897" s="155"/>
      <c r="U897" s="156"/>
    </row>
    <row r="898">
      <c r="G898" s="155"/>
      <c r="U898" s="156"/>
    </row>
    <row r="899">
      <c r="G899" s="155"/>
      <c r="U899" s="156"/>
    </row>
    <row r="900">
      <c r="G900" s="155"/>
      <c r="U900" s="156"/>
    </row>
    <row r="901">
      <c r="G901" s="155"/>
      <c r="U901" s="156"/>
    </row>
    <row r="902">
      <c r="G902" s="155"/>
      <c r="U902" s="156"/>
    </row>
    <row r="903">
      <c r="G903" s="155"/>
      <c r="U903" s="156"/>
    </row>
    <row r="904">
      <c r="G904" s="155"/>
      <c r="U904" s="156"/>
    </row>
    <row r="905">
      <c r="G905" s="155"/>
      <c r="U905" s="156"/>
    </row>
    <row r="906">
      <c r="G906" s="155"/>
      <c r="U906" s="156"/>
    </row>
    <row r="907">
      <c r="G907" s="155"/>
      <c r="U907" s="156"/>
    </row>
    <row r="908">
      <c r="G908" s="155"/>
      <c r="U908" s="156"/>
    </row>
    <row r="909">
      <c r="G909" s="155"/>
      <c r="U909" s="156"/>
    </row>
    <row r="910">
      <c r="G910" s="155"/>
      <c r="U910" s="156"/>
    </row>
    <row r="911">
      <c r="G911" s="155"/>
      <c r="U911" s="156"/>
    </row>
    <row r="912">
      <c r="G912" s="155"/>
      <c r="U912" s="156"/>
    </row>
    <row r="913">
      <c r="G913" s="155"/>
      <c r="U913" s="156"/>
    </row>
    <row r="914">
      <c r="G914" s="155"/>
      <c r="U914" s="156"/>
    </row>
    <row r="915">
      <c r="G915" s="155"/>
      <c r="U915" s="156"/>
    </row>
    <row r="916">
      <c r="G916" s="155"/>
      <c r="U916" s="156"/>
    </row>
    <row r="917">
      <c r="G917" s="155"/>
      <c r="U917" s="156"/>
    </row>
    <row r="918">
      <c r="G918" s="155"/>
      <c r="U918" s="156"/>
    </row>
    <row r="919">
      <c r="G919" s="155"/>
      <c r="U919" s="156"/>
    </row>
    <row r="920">
      <c r="G920" s="155"/>
      <c r="U920" s="156"/>
    </row>
    <row r="921">
      <c r="G921" s="155"/>
      <c r="U921" s="156"/>
    </row>
    <row r="922">
      <c r="G922" s="155"/>
      <c r="U922" s="156"/>
    </row>
    <row r="923">
      <c r="G923" s="155"/>
      <c r="U923" s="156"/>
    </row>
    <row r="924">
      <c r="G924" s="155"/>
      <c r="U924" s="156"/>
    </row>
    <row r="925">
      <c r="G925" s="155"/>
      <c r="U925" s="156"/>
    </row>
    <row r="926">
      <c r="G926" s="155"/>
      <c r="U926" s="156"/>
    </row>
    <row r="927">
      <c r="G927" s="155"/>
      <c r="U927" s="156"/>
    </row>
    <row r="928">
      <c r="G928" s="155"/>
      <c r="U928" s="156"/>
    </row>
    <row r="929">
      <c r="G929" s="155"/>
      <c r="U929" s="156"/>
    </row>
    <row r="930">
      <c r="G930" s="155"/>
      <c r="U930" s="156"/>
    </row>
    <row r="931">
      <c r="G931" s="155"/>
      <c r="U931" s="156"/>
    </row>
    <row r="932">
      <c r="G932" s="155"/>
      <c r="U932" s="156"/>
    </row>
    <row r="933">
      <c r="G933" s="155"/>
      <c r="U933" s="156"/>
    </row>
    <row r="934">
      <c r="G934" s="155"/>
      <c r="U934" s="156"/>
    </row>
    <row r="935">
      <c r="G935" s="155"/>
      <c r="U935" s="156"/>
    </row>
    <row r="936">
      <c r="G936" s="155"/>
      <c r="U936" s="156"/>
    </row>
    <row r="937">
      <c r="G937" s="155"/>
      <c r="U937" s="156"/>
    </row>
    <row r="938">
      <c r="G938" s="155"/>
      <c r="U938" s="156"/>
    </row>
    <row r="939">
      <c r="G939" s="155"/>
      <c r="U939" s="156"/>
    </row>
    <row r="940">
      <c r="G940" s="155"/>
      <c r="U940" s="156"/>
    </row>
    <row r="941">
      <c r="G941" s="155"/>
      <c r="U941" s="156"/>
    </row>
    <row r="942">
      <c r="G942" s="155"/>
      <c r="U942" s="156"/>
    </row>
    <row r="943">
      <c r="G943" s="155"/>
      <c r="U943" s="156"/>
    </row>
    <row r="944">
      <c r="G944" s="155"/>
      <c r="U944" s="156"/>
    </row>
    <row r="945">
      <c r="G945" s="155"/>
      <c r="U945" s="156"/>
    </row>
    <row r="946">
      <c r="G946" s="155"/>
      <c r="U946" s="156"/>
    </row>
    <row r="947">
      <c r="G947" s="155"/>
      <c r="U947" s="156"/>
    </row>
    <row r="948">
      <c r="G948" s="155"/>
      <c r="U948" s="156"/>
    </row>
    <row r="949">
      <c r="G949" s="155"/>
      <c r="U949" s="156"/>
    </row>
    <row r="950">
      <c r="G950" s="155"/>
      <c r="U950" s="156"/>
    </row>
    <row r="951">
      <c r="G951" s="155"/>
      <c r="U951" s="156"/>
    </row>
    <row r="952">
      <c r="G952" s="155"/>
      <c r="U952" s="156"/>
    </row>
    <row r="953">
      <c r="G953" s="155"/>
      <c r="U953" s="156"/>
    </row>
    <row r="954">
      <c r="G954" s="155"/>
      <c r="U954" s="156"/>
    </row>
    <row r="955">
      <c r="G955" s="155"/>
      <c r="U955" s="156"/>
    </row>
    <row r="956">
      <c r="G956" s="155"/>
      <c r="U956" s="156"/>
    </row>
    <row r="957">
      <c r="G957" s="155"/>
      <c r="U957" s="156"/>
    </row>
    <row r="958">
      <c r="G958" s="155"/>
      <c r="U958" s="156"/>
    </row>
    <row r="959">
      <c r="G959" s="155"/>
      <c r="U959" s="156"/>
    </row>
    <row r="960">
      <c r="G960" s="155"/>
      <c r="U960" s="156"/>
    </row>
    <row r="961">
      <c r="G961" s="155"/>
      <c r="U961" s="156"/>
    </row>
    <row r="962">
      <c r="G962" s="155"/>
      <c r="U962" s="156"/>
    </row>
    <row r="963">
      <c r="G963" s="155"/>
      <c r="U963" s="156"/>
    </row>
    <row r="964">
      <c r="G964" s="155"/>
      <c r="U964" s="156"/>
    </row>
    <row r="965">
      <c r="G965" s="155"/>
      <c r="U965" s="156"/>
    </row>
    <row r="966">
      <c r="G966" s="155"/>
      <c r="U966" s="156"/>
    </row>
    <row r="967">
      <c r="G967" s="155"/>
      <c r="U967" s="156"/>
    </row>
    <row r="968">
      <c r="G968" s="155"/>
      <c r="U968" s="156"/>
    </row>
    <row r="969">
      <c r="G969" s="155"/>
      <c r="U969" s="156"/>
    </row>
    <row r="970">
      <c r="G970" s="155"/>
      <c r="U970" s="156"/>
    </row>
    <row r="971">
      <c r="G971" s="155"/>
      <c r="U971" s="156"/>
    </row>
    <row r="972">
      <c r="G972" s="155"/>
      <c r="U972" s="156"/>
    </row>
    <row r="973">
      <c r="G973" s="155"/>
      <c r="U973" s="156"/>
    </row>
    <row r="974">
      <c r="G974" s="155"/>
      <c r="U974" s="156"/>
    </row>
    <row r="975">
      <c r="G975" s="155"/>
      <c r="U975" s="156"/>
    </row>
    <row r="976">
      <c r="G976" s="155"/>
      <c r="U976" s="156"/>
    </row>
    <row r="977">
      <c r="G977" s="155"/>
      <c r="U977" s="156"/>
    </row>
    <row r="978">
      <c r="G978" s="155"/>
      <c r="U978" s="156"/>
    </row>
    <row r="979">
      <c r="G979" s="155"/>
      <c r="U979" s="156"/>
    </row>
    <row r="980">
      <c r="G980" s="155"/>
      <c r="U980" s="156"/>
    </row>
    <row r="981">
      <c r="G981" s="155"/>
      <c r="U981" s="156"/>
    </row>
    <row r="982">
      <c r="G982" s="155"/>
      <c r="U982" s="156"/>
    </row>
    <row r="983">
      <c r="G983" s="155"/>
      <c r="U983" s="156"/>
    </row>
    <row r="984">
      <c r="G984" s="155"/>
      <c r="U984" s="156"/>
    </row>
    <row r="985">
      <c r="G985" s="155"/>
      <c r="U985" s="156"/>
    </row>
    <row r="986">
      <c r="G986" s="155"/>
      <c r="U986" s="156"/>
    </row>
    <row r="987">
      <c r="G987" s="155"/>
      <c r="U987" s="156"/>
    </row>
    <row r="988">
      <c r="G988" s="155"/>
      <c r="U988" s="156"/>
    </row>
    <row r="989">
      <c r="G989" s="155"/>
      <c r="U989" s="156"/>
    </row>
    <row r="990">
      <c r="G990" s="155"/>
      <c r="U990" s="156"/>
    </row>
    <row r="991">
      <c r="G991" s="155"/>
      <c r="U991" s="156"/>
    </row>
    <row r="992">
      <c r="G992" s="155"/>
      <c r="U992" s="156"/>
    </row>
    <row r="993">
      <c r="G993" s="155"/>
      <c r="U993" s="156"/>
    </row>
    <row r="994">
      <c r="G994" s="155"/>
      <c r="U994" s="156"/>
    </row>
    <row r="995">
      <c r="G995" s="155"/>
      <c r="U995" s="156"/>
    </row>
    <row r="996">
      <c r="G996" s="155"/>
      <c r="U996" s="156"/>
    </row>
    <row r="997">
      <c r="G997" s="155"/>
      <c r="U997" s="156"/>
    </row>
    <row r="998">
      <c r="G998" s="155"/>
      <c r="U998" s="156"/>
    </row>
    <row r="999">
      <c r="G999" s="155"/>
      <c r="U999" s="156"/>
    </row>
    <row r="1000">
      <c r="G1000" s="155"/>
      <c r="U1000" s="156"/>
    </row>
    <row r="1001">
      <c r="G1001" s="155"/>
      <c r="U1001" s="156"/>
    </row>
    <row r="1002">
      <c r="G1002" s="155"/>
      <c r="U1002" s="156"/>
    </row>
    <row r="1003">
      <c r="G1003" s="155"/>
      <c r="U1003" s="156"/>
    </row>
    <row r="1004">
      <c r="G1004" s="155"/>
      <c r="U1004" s="156"/>
    </row>
    <row r="1005">
      <c r="G1005" s="155"/>
      <c r="U1005" s="156"/>
    </row>
    <row r="1006">
      <c r="G1006" s="155"/>
      <c r="U1006" s="156"/>
    </row>
    <row r="1007">
      <c r="G1007" s="155"/>
      <c r="U1007" s="156"/>
    </row>
    <row r="1008">
      <c r="G1008" s="155"/>
      <c r="U1008" s="156"/>
    </row>
    <row r="1009">
      <c r="G1009" s="155"/>
      <c r="U1009" s="156"/>
    </row>
    <row r="1010">
      <c r="G1010" s="155"/>
      <c r="U1010" s="156"/>
    </row>
    <row r="1011">
      <c r="G1011" s="155"/>
      <c r="U1011" s="156"/>
    </row>
    <row r="1012">
      <c r="G1012" s="155"/>
      <c r="U1012" s="156"/>
    </row>
    <row r="1013">
      <c r="G1013" s="155"/>
      <c r="U1013" s="156"/>
    </row>
    <row r="1014">
      <c r="G1014" s="155"/>
      <c r="U1014" s="156"/>
    </row>
    <row r="1015">
      <c r="G1015" s="155"/>
      <c r="U1015" s="156"/>
    </row>
    <row r="1016">
      <c r="G1016" s="155"/>
      <c r="U1016" s="156"/>
    </row>
    <row r="1017">
      <c r="G1017" s="155"/>
      <c r="U1017" s="156"/>
    </row>
    <row r="1018">
      <c r="G1018" s="155"/>
      <c r="U1018" s="156"/>
    </row>
    <row r="1019">
      <c r="G1019" s="155"/>
      <c r="U1019" s="156"/>
    </row>
    <row r="1020">
      <c r="G1020" s="155"/>
      <c r="U1020" s="156"/>
    </row>
    <row r="1021">
      <c r="G1021" s="155"/>
      <c r="U1021" s="156"/>
    </row>
    <row r="1022">
      <c r="G1022" s="155"/>
      <c r="U1022" s="156"/>
    </row>
    <row r="1023">
      <c r="G1023" s="155"/>
      <c r="U1023" s="156"/>
    </row>
    <row r="1024">
      <c r="G1024" s="155"/>
      <c r="U1024" s="156"/>
    </row>
    <row r="1025">
      <c r="G1025" s="155"/>
      <c r="U1025" s="156"/>
    </row>
    <row r="1026">
      <c r="G1026" s="155"/>
      <c r="U1026" s="156"/>
    </row>
    <row r="1027">
      <c r="G1027" s="155"/>
      <c r="U1027" s="156"/>
    </row>
    <row r="1028">
      <c r="G1028" s="155"/>
      <c r="U1028" s="156"/>
    </row>
    <row r="1029">
      <c r="G1029" s="155"/>
      <c r="U1029" s="156"/>
    </row>
    <row r="1030">
      <c r="G1030" s="155"/>
      <c r="U1030" s="156"/>
    </row>
    <row r="1031">
      <c r="G1031" s="155"/>
      <c r="U1031" s="156"/>
    </row>
    <row r="1032">
      <c r="G1032" s="155"/>
      <c r="U1032" s="156"/>
    </row>
    <row r="1033">
      <c r="G1033" s="155"/>
      <c r="U1033" s="156"/>
    </row>
    <row r="1034">
      <c r="G1034" s="155"/>
      <c r="U1034" s="156"/>
    </row>
    <row r="1035">
      <c r="G1035" s="155"/>
      <c r="U1035" s="156"/>
    </row>
    <row r="1036">
      <c r="G1036" s="155"/>
      <c r="U1036" s="156"/>
    </row>
    <row r="1037">
      <c r="G1037" s="155"/>
      <c r="U1037" s="156"/>
    </row>
    <row r="1038">
      <c r="G1038" s="155"/>
      <c r="U1038" s="156"/>
    </row>
    <row r="1039">
      <c r="G1039" s="155"/>
      <c r="U1039" s="156"/>
    </row>
    <row r="1040">
      <c r="G1040" s="155"/>
      <c r="U1040" s="156"/>
    </row>
    <row r="1041">
      <c r="G1041" s="155"/>
      <c r="U1041" s="156"/>
    </row>
    <row r="1042">
      <c r="G1042" s="155"/>
      <c r="U1042" s="156"/>
    </row>
    <row r="1043">
      <c r="G1043" s="155"/>
      <c r="U1043" s="156"/>
    </row>
    <row r="1044">
      <c r="G1044" s="155"/>
      <c r="U1044" s="156"/>
    </row>
    <row r="1045">
      <c r="G1045" s="155"/>
      <c r="U1045" s="156"/>
    </row>
    <row r="1046">
      <c r="G1046" s="155"/>
      <c r="U1046" s="156"/>
    </row>
    <row r="1047">
      <c r="G1047" s="155"/>
      <c r="U1047" s="156"/>
    </row>
    <row r="1048">
      <c r="G1048" s="155"/>
      <c r="U1048" s="156"/>
    </row>
    <row r="1049">
      <c r="G1049" s="155"/>
      <c r="U1049" s="156"/>
    </row>
    <row r="1050">
      <c r="G1050" s="155"/>
      <c r="U1050" s="156"/>
    </row>
    <row r="1051">
      <c r="G1051" s="155"/>
      <c r="U1051" s="156"/>
    </row>
    <row r="1052">
      <c r="G1052" s="155"/>
      <c r="U1052" s="156"/>
    </row>
    <row r="1053">
      <c r="G1053" s="155"/>
      <c r="U1053" s="156"/>
    </row>
    <row r="1054">
      <c r="G1054" s="155"/>
      <c r="U1054" s="156"/>
    </row>
    <row r="1055">
      <c r="G1055" s="155"/>
      <c r="U1055" s="156"/>
    </row>
    <row r="1056">
      <c r="G1056" s="155"/>
      <c r="U1056" s="156"/>
    </row>
    <row r="1057">
      <c r="G1057" s="155"/>
      <c r="U1057" s="156"/>
    </row>
    <row r="1058">
      <c r="G1058" s="155"/>
      <c r="U1058" s="156"/>
    </row>
    <row r="1059">
      <c r="G1059" s="155"/>
      <c r="U1059" s="156"/>
    </row>
    <row r="1060">
      <c r="G1060" s="155"/>
      <c r="U1060" s="156"/>
    </row>
    <row r="1061">
      <c r="G1061" s="155"/>
      <c r="U1061" s="156"/>
    </row>
    <row r="1062">
      <c r="G1062" s="155"/>
      <c r="U1062" s="156"/>
    </row>
    <row r="1063">
      <c r="G1063" s="155"/>
      <c r="U1063" s="156"/>
    </row>
    <row r="1064">
      <c r="G1064" s="155"/>
      <c r="U1064" s="156"/>
    </row>
    <row r="1065">
      <c r="G1065" s="155"/>
      <c r="U1065" s="156"/>
    </row>
    <row r="1066">
      <c r="G1066" s="155"/>
      <c r="U1066" s="156"/>
    </row>
    <row r="1067">
      <c r="G1067" s="155"/>
      <c r="U1067" s="156"/>
    </row>
    <row r="1068">
      <c r="G1068" s="155"/>
      <c r="U1068" s="156"/>
    </row>
    <row r="1069">
      <c r="G1069" s="155"/>
      <c r="U1069" s="156"/>
    </row>
    <row r="1070">
      <c r="G1070" s="155"/>
      <c r="U1070" s="156"/>
    </row>
    <row r="1071">
      <c r="G1071" s="155"/>
      <c r="U1071" s="156"/>
    </row>
    <row r="1072">
      <c r="G1072" s="155"/>
      <c r="U1072" s="156"/>
    </row>
    <row r="1073">
      <c r="G1073" s="155"/>
      <c r="U1073" s="156"/>
    </row>
    <row r="1074">
      <c r="G1074" s="155"/>
      <c r="U1074" s="156"/>
    </row>
    <row r="1075">
      <c r="G1075" s="155"/>
      <c r="U1075" s="156"/>
    </row>
    <row r="1076">
      <c r="G1076" s="155"/>
      <c r="U1076" s="156"/>
    </row>
    <row r="1077">
      <c r="G1077" s="155"/>
      <c r="U1077" s="156"/>
    </row>
    <row r="1078">
      <c r="G1078" s="155"/>
      <c r="U1078" s="156"/>
    </row>
    <row r="1079">
      <c r="G1079" s="155"/>
      <c r="U1079" s="156"/>
    </row>
    <row r="1080">
      <c r="G1080" s="155"/>
      <c r="U1080" s="156"/>
    </row>
    <row r="1081">
      <c r="G1081" s="155"/>
      <c r="U1081" s="156"/>
    </row>
    <row r="1082">
      <c r="G1082" s="155"/>
      <c r="U1082" s="156"/>
    </row>
    <row r="1083">
      <c r="G1083" s="155"/>
      <c r="U1083" s="156"/>
    </row>
    <row r="1084">
      <c r="G1084" s="155"/>
      <c r="U1084" s="156"/>
    </row>
    <row r="1085">
      <c r="G1085" s="155"/>
      <c r="U1085" s="156"/>
    </row>
    <row r="1086">
      <c r="G1086" s="155"/>
      <c r="U1086" s="156"/>
    </row>
    <row r="1087">
      <c r="G1087" s="155"/>
      <c r="U1087" s="156"/>
    </row>
    <row r="1088">
      <c r="G1088" s="155"/>
      <c r="U1088" s="156"/>
    </row>
    <row r="1089">
      <c r="G1089" s="155"/>
      <c r="U1089" s="156"/>
    </row>
    <row r="1090">
      <c r="G1090" s="155"/>
      <c r="U1090" s="156"/>
    </row>
    <row r="1091">
      <c r="G1091" s="155"/>
      <c r="U1091" s="156"/>
    </row>
    <row r="1092">
      <c r="G1092" s="155"/>
      <c r="U1092" s="156"/>
    </row>
    <row r="1093">
      <c r="G1093" s="155"/>
      <c r="U1093" s="156"/>
    </row>
    <row r="1094">
      <c r="G1094" s="155"/>
      <c r="U1094" s="156"/>
    </row>
    <row r="1095">
      <c r="G1095" s="155"/>
      <c r="U1095" s="156"/>
    </row>
    <row r="1096">
      <c r="G1096" s="155"/>
      <c r="U1096" s="156"/>
    </row>
    <row r="1097">
      <c r="G1097" s="155"/>
      <c r="U1097" s="156"/>
    </row>
    <row r="1098">
      <c r="G1098" s="155"/>
      <c r="U1098" s="156"/>
    </row>
    <row r="1099">
      <c r="G1099" s="155"/>
      <c r="U1099" s="156"/>
    </row>
    <row r="1100">
      <c r="G1100" s="155"/>
      <c r="U1100" s="156"/>
    </row>
    <row r="1101">
      <c r="G1101" s="155"/>
      <c r="U1101" s="156"/>
    </row>
    <row r="1102">
      <c r="G1102" s="155"/>
      <c r="U1102" s="156"/>
    </row>
    <row r="1103">
      <c r="G1103" s="155"/>
      <c r="U1103" s="156"/>
    </row>
    <row r="1104">
      <c r="G1104" s="155"/>
      <c r="U1104" s="156"/>
    </row>
    <row r="1105">
      <c r="G1105" s="155"/>
      <c r="U1105" s="156"/>
    </row>
    <row r="1106">
      <c r="G1106" s="155"/>
      <c r="U1106" s="156"/>
    </row>
    <row r="1107">
      <c r="G1107" s="155"/>
      <c r="U1107" s="156"/>
    </row>
    <row r="1108">
      <c r="G1108" s="155"/>
      <c r="U1108" s="156"/>
    </row>
    <row r="1109">
      <c r="G1109" s="155"/>
      <c r="U1109" s="156"/>
    </row>
    <row r="1110">
      <c r="G1110" s="155"/>
      <c r="U1110" s="156"/>
    </row>
    <row r="1111">
      <c r="G1111" s="155"/>
      <c r="U1111" s="156"/>
    </row>
    <row r="1112">
      <c r="G1112" s="155"/>
      <c r="U1112" s="156"/>
    </row>
    <row r="1113">
      <c r="G1113" s="155"/>
      <c r="U1113" s="156"/>
    </row>
    <row r="1114">
      <c r="G1114" s="155"/>
      <c r="U1114" s="156"/>
    </row>
    <row r="1115">
      <c r="G1115" s="155"/>
      <c r="U1115" s="156"/>
    </row>
    <row r="1116">
      <c r="G1116" s="155"/>
      <c r="U1116" s="156"/>
    </row>
    <row r="1117">
      <c r="G1117" s="155"/>
      <c r="U1117" s="156"/>
    </row>
    <row r="1118">
      <c r="G1118" s="155"/>
      <c r="U1118" s="156"/>
    </row>
    <row r="1119">
      <c r="G1119" s="155"/>
      <c r="U1119" s="156"/>
    </row>
    <row r="1120">
      <c r="G1120" s="155"/>
      <c r="U1120" s="156"/>
    </row>
    <row r="1121">
      <c r="G1121" s="155"/>
      <c r="U1121" s="156"/>
    </row>
    <row r="1122">
      <c r="G1122" s="155"/>
      <c r="U1122" s="156"/>
    </row>
    <row r="1123">
      <c r="G1123" s="155"/>
      <c r="U1123" s="156"/>
    </row>
    <row r="1124">
      <c r="G1124" s="155"/>
      <c r="U1124" s="156"/>
    </row>
    <row r="1125">
      <c r="G1125" s="155"/>
      <c r="U1125" s="156"/>
    </row>
    <row r="1126">
      <c r="G1126" s="155"/>
      <c r="U1126" s="156"/>
    </row>
    <row r="1127">
      <c r="G1127" s="155"/>
      <c r="U1127" s="156"/>
    </row>
    <row r="1128">
      <c r="G1128" s="155"/>
      <c r="U1128" s="156"/>
    </row>
    <row r="1129">
      <c r="G1129" s="155"/>
      <c r="U1129" s="156"/>
    </row>
    <row r="1130">
      <c r="G1130" s="155"/>
      <c r="U1130" s="156"/>
    </row>
    <row r="1131">
      <c r="G1131" s="155"/>
      <c r="U1131" s="156"/>
    </row>
    <row r="1132">
      <c r="G1132" s="155"/>
      <c r="U1132" s="156"/>
    </row>
    <row r="1133">
      <c r="G1133" s="155"/>
      <c r="U1133" s="156"/>
    </row>
    <row r="1134">
      <c r="G1134" s="155"/>
      <c r="U1134" s="156"/>
    </row>
    <row r="1135">
      <c r="G1135" s="155"/>
      <c r="U1135" s="156"/>
    </row>
    <row r="1136">
      <c r="G1136" s="155"/>
      <c r="U1136" s="156"/>
    </row>
    <row r="1137">
      <c r="G1137" s="155"/>
      <c r="U1137" s="156"/>
    </row>
    <row r="1138">
      <c r="G1138" s="155"/>
      <c r="U1138" s="156"/>
    </row>
    <row r="1139">
      <c r="G1139" s="155"/>
      <c r="U1139" s="156"/>
    </row>
    <row r="1140">
      <c r="G1140" s="155"/>
      <c r="U1140" s="156"/>
    </row>
    <row r="1141">
      <c r="G1141" s="155"/>
      <c r="U1141" s="156"/>
    </row>
    <row r="1142">
      <c r="G1142" s="155"/>
      <c r="U1142" s="156"/>
    </row>
    <row r="1143">
      <c r="G1143" s="155"/>
      <c r="U1143" s="156"/>
    </row>
    <row r="1144">
      <c r="G1144" s="155"/>
      <c r="U1144" s="156"/>
    </row>
    <row r="1145">
      <c r="G1145" s="155"/>
      <c r="U1145" s="156"/>
    </row>
    <row r="1146">
      <c r="G1146" s="155"/>
      <c r="U1146" s="156"/>
    </row>
    <row r="1147">
      <c r="G1147" s="155"/>
      <c r="U1147" s="156"/>
    </row>
    <row r="1148">
      <c r="G1148" s="155"/>
      <c r="U1148" s="156"/>
    </row>
    <row r="1149">
      <c r="G1149" s="155"/>
      <c r="U1149" s="156"/>
    </row>
    <row r="1150">
      <c r="G1150" s="155"/>
      <c r="U1150" s="156"/>
    </row>
    <row r="1151">
      <c r="G1151" s="155"/>
      <c r="U1151" s="156"/>
    </row>
    <row r="1152">
      <c r="G1152" s="155"/>
      <c r="U1152" s="156"/>
    </row>
    <row r="1153">
      <c r="G1153" s="155"/>
      <c r="U1153" s="156"/>
    </row>
    <row r="1154">
      <c r="G1154" s="155"/>
      <c r="U1154" s="156"/>
    </row>
    <row r="1155">
      <c r="G1155" s="155"/>
      <c r="U1155" s="156"/>
    </row>
    <row r="1156">
      <c r="G1156" s="155"/>
      <c r="U1156" s="156"/>
    </row>
    <row r="1157">
      <c r="G1157" s="155"/>
      <c r="U1157" s="156"/>
    </row>
    <row r="1158">
      <c r="G1158" s="155"/>
      <c r="U1158" s="156"/>
    </row>
    <row r="1159">
      <c r="G1159" s="155"/>
      <c r="U1159" s="156"/>
    </row>
    <row r="1160">
      <c r="G1160" s="155"/>
      <c r="U1160" s="156"/>
    </row>
    <row r="1161">
      <c r="G1161" s="155"/>
      <c r="U1161" s="156"/>
    </row>
    <row r="1162">
      <c r="G1162" s="155"/>
      <c r="U1162" s="156"/>
    </row>
    <row r="1163">
      <c r="G1163" s="155"/>
      <c r="U1163" s="156"/>
    </row>
    <row r="1164">
      <c r="G1164" s="155"/>
      <c r="U1164" s="156"/>
    </row>
    <row r="1165">
      <c r="G1165" s="155"/>
      <c r="U1165" s="156"/>
    </row>
    <row r="1166">
      <c r="G1166" s="155"/>
      <c r="U1166" s="156"/>
    </row>
    <row r="1167">
      <c r="G1167" s="155"/>
      <c r="U1167" s="156"/>
    </row>
    <row r="1168">
      <c r="G1168" s="155"/>
      <c r="U1168" s="156"/>
    </row>
    <row r="1169">
      <c r="G1169" s="155"/>
      <c r="U1169" s="156"/>
    </row>
    <row r="1170">
      <c r="G1170" s="155"/>
      <c r="U1170" s="156"/>
    </row>
    <row r="1171">
      <c r="G1171" s="155"/>
      <c r="U1171" s="156"/>
    </row>
  </sheetData>
  <mergeCells count="30">
    <mergeCell ref="B11:M11"/>
    <mergeCell ref="P11:AA11"/>
    <mergeCell ref="B13:H13"/>
    <mergeCell ref="K13:M13"/>
    <mergeCell ref="P13:V13"/>
    <mergeCell ref="K14:M14"/>
    <mergeCell ref="G6:I6"/>
    <mergeCell ref="G4:I4"/>
    <mergeCell ref="H7:I7"/>
    <mergeCell ref="K6:M6"/>
    <mergeCell ref="L7:M7"/>
    <mergeCell ref="L9:M9"/>
    <mergeCell ref="Y13:AA13"/>
    <mergeCell ref="Y14:AA14"/>
    <mergeCell ref="B2:D2"/>
    <mergeCell ref="C3:D3"/>
    <mergeCell ref="H9:I9"/>
    <mergeCell ref="L8:M8"/>
    <mergeCell ref="H8:I8"/>
    <mergeCell ref="G3:I3"/>
    <mergeCell ref="K15:M15"/>
    <mergeCell ref="Y15:AA15"/>
    <mergeCell ref="K16:L16"/>
    <mergeCell ref="Y16:Z16"/>
    <mergeCell ref="C4:D4"/>
    <mergeCell ref="C5:D5"/>
    <mergeCell ref="C6:D6"/>
    <mergeCell ref="C7:D7"/>
    <mergeCell ref="C8:D8"/>
    <mergeCell ref="C9:D9"/>
  </mergeCells>
  <conditionalFormatting sqref="M21:M268 AA21:AA268">
    <cfRule type="cellIs" dxfId="0" priority="1" operator="greaterThan">
      <formula>0</formula>
    </cfRule>
  </conditionalFormatting>
  <conditionalFormatting sqref="M12 AA12 M16:M1171 AA16:AA268 Z20">
    <cfRule type="cellIs" dxfId="1" priority="2" operator="lessThan">
      <formula>0</formula>
    </cfRule>
  </conditionalFormatting>
  <conditionalFormatting sqref="M12 AA12 M16:M1171 AA16:AA268 Z20">
    <cfRule type="cellIs" dxfId="0" priority="3" operator="greaterThan">
      <formula>0</formula>
    </cfRule>
  </conditionalFormatting>
  <conditionalFormatting sqref="L12 Z12 L17:L1171 Z17:Z268 X20:Y20">
    <cfRule type="cellIs" dxfId="1" priority="4" operator="lessThan">
      <formula>0</formula>
    </cfRule>
  </conditionalFormatting>
  <conditionalFormatting sqref="L12 Z12 L17:L1171 Z17:Z268 X20:Y20">
    <cfRule type="cellIs" dxfId="0" priority="5" operator="greaterThan">
      <formula>0</formula>
    </cfRule>
  </conditionalFormatting>
  <conditionalFormatting sqref="C18 Q18">
    <cfRule type="cellIs" dxfId="0" priority="6" operator="greaterThan">
      <formula>0</formula>
    </cfRule>
  </conditionalFormatting>
  <conditionalFormatting sqref="C18 Q18">
    <cfRule type="cellIs" dxfId="1" priority="7" operator="lessThan">
      <formula>0</formula>
    </cfRule>
  </conditionalFormatting>
  <conditionalFormatting sqref="C17 Q17">
    <cfRule type="cellIs" dxfId="0" priority="8" operator="greaterThan">
      <formula>0</formula>
    </cfRule>
  </conditionalFormatting>
  <conditionalFormatting sqref="C17 Q17">
    <cfRule type="cellIs" dxfId="1" priority="9" operator="lessThan">
      <formula>0</formula>
    </cfRule>
  </conditionalFormatting>
  <conditionalFormatting sqref="H14 V14">
    <cfRule type="cellIs" dxfId="0" priority="10" operator="greaterThan">
      <formula>0.7</formula>
    </cfRule>
  </conditionalFormatting>
  <conditionalFormatting sqref="H14 V14">
    <cfRule type="cellIs" dxfId="1" priority="11" operator="lessThan">
      <formula>70</formula>
    </cfRule>
  </conditionalFormatting>
  <conditionalFormatting sqref="S12 S14:S268">
    <cfRule type="containsText" dxfId="0" priority="12" operator="containsText" text="Long">
      <formula>NOT(ISERROR(SEARCH(("Long"),(S12))))</formula>
    </cfRule>
  </conditionalFormatting>
  <conditionalFormatting sqref="E1:E1171">
    <cfRule type="containsText" dxfId="1" priority="13" operator="containsText" text="Put">
      <formula>NOT(ISERROR(SEARCH(("Put"),(E1))))</formula>
    </cfRule>
  </conditionalFormatting>
  <conditionalFormatting sqref="L10:L12 Z12 L17:L1171 Z17:Z268 X20:Y20">
    <cfRule type="cellIs" dxfId="2" priority="14" operator="equal">
      <formula>0</formula>
    </cfRule>
  </conditionalFormatting>
  <conditionalFormatting sqref="X21:X35">
    <cfRule type="cellIs" dxfId="0" priority="15" operator="greaterThan">
      <formula>0</formula>
    </cfRule>
  </conditionalFormatting>
  <conditionalFormatting sqref="X21:X35">
    <cfRule type="cellIs" dxfId="1" priority="16" operator="lessThan">
      <formula>0</formula>
    </cfRule>
  </conditionalFormatting>
  <conditionalFormatting sqref="Y21:Y35">
    <cfRule type="cellIs" dxfId="0" priority="17" operator="greaterThan">
      <formula>0</formula>
    </cfRule>
  </conditionalFormatting>
  <conditionalFormatting sqref="Y21:Y35">
    <cfRule type="cellIs" dxfId="1" priority="18" operator="lessThan">
      <formula>0</formula>
    </cfRule>
  </conditionalFormatting>
  <conditionalFormatting sqref="Q16">
    <cfRule type="cellIs" dxfId="3" priority="19" operator="equal">
      <formula>0</formula>
    </cfRule>
  </conditionalFormatting>
  <conditionalFormatting sqref="Q16">
    <cfRule type="cellIs" dxfId="1" priority="20" operator="lessThan">
      <formula>0</formula>
    </cfRule>
  </conditionalFormatting>
  <conditionalFormatting sqref="S1:S1171">
    <cfRule type="containsText" dxfId="1" priority="21" operator="containsText" text="Short">
      <formula>NOT(ISERROR(SEARCH(("Short"),(S1))))</formula>
    </cfRule>
  </conditionalFormatting>
  <conditionalFormatting sqref="C3">
    <cfRule type="cellIs" dxfId="0" priority="22" operator="greaterThan">
      <formula>0</formula>
    </cfRule>
  </conditionalFormatting>
  <conditionalFormatting sqref="C3">
    <cfRule type="cellIs" dxfId="1" priority="23" operator="lessThan">
      <formula>0</formula>
    </cfRule>
  </conditionalFormatting>
  <conditionalFormatting sqref="C5">
    <cfRule type="cellIs" dxfId="1" priority="24" operator="lessThan">
      <formula>0</formula>
    </cfRule>
  </conditionalFormatting>
  <conditionalFormatting sqref="C4">
    <cfRule type="cellIs" dxfId="0" priority="25" operator="greaterThan">
      <formula>0</formula>
    </cfRule>
  </conditionalFormatting>
  <conditionalFormatting sqref="C8">
    <cfRule type="cellIs" dxfId="0" priority="26" operator="greaterThan">
      <formula>0.7</formula>
    </cfRule>
  </conditionalFormatting>
  <conditionalFormatting sqref="C8">
    <cfRule type="cellIs" dxfId="1" priority="27" operator="lessThan">
      <formula>0.7</formula>
    </cfRule>
  </conditionalFormatting>
  <conditionalFormatting sqref="E1:E1171">
    <cfRule type="containsText" dxfId="0" priority="28" operator="containsText" text="Call">
      <formula>NOT(ISERROR(SEARCH(("Call"),(E1))))</formula>
    </cfRule>
  </conditionalFormatting>
  <drawing r:id="rId1"/>
</worksheet>
</file>